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-255" windowWidth="18795" windowHeight="11760" activeTab="1"/>
  </bookViews>
  <sheets>
    <sheet name="Overall" sheetId="1" r:id="rId1"/>
    <sheet name="Summary" sheetId="4" r:id="rId2"/>
    <sheet name="BAR" sheetId="3" r:id="rId3"/>
    <sheet name="TOUR" sheetId="5" r:id="rId4"/>
  </sheets>
  <definedNames>
    <definedName name="_xlnm._FilterDatabase" localSheetId="0" hidden="1">Overall!#REF!</definedName>
  </definedNames>
  <calcPr calcId="125725"/>
</workbook>
</file>

<file path=xl/calcChain.xml><?xml version="1.0" encoding="utf-8"?>
<calcChain xmlns="http://schemas.openxmlformats.org/spreadsheetml/2006/main">
  <c r="Z54" i="1"/>
  <c r="Y54"/>
  <c r="X54"/>
  <c r="Z69"/>
  <c r="Y69"/>
  <c r="X69"/>
  <c r="Z67"/>
  <c r="Y67"/>
  <c r="X67"/>
  <c r="Z68"/>
  <c r="Y68"/>
  <c r="X68"/>
  <c r="Z65"/>
  <c r="Y65"/>
  <c r="X65"/>
  <c r="Z58"/>
  <c r="Y58"/>
  <c r="X58"/>
  <c r="Z63"/>
  <c r="Y63"/>
  <c r="X63"/>
  <c r="Z64"/>
  <c r="Y64"/>
  <c r="X64"/>
  <c r="Z61"/>
  <c r="Y61"/>
  <c r="X61"/>
  <c r="Z66"/>
  <c r="Y66"/>
  <c r="X66"/>
  <c r="Z51"/>
  <c r="Y51"/>
  <c r="X51"/>
  <c r="Z62"/>
  <c r="Y62"/>
  <c r="X62"/>
  <c r="Z57"/>
  <c r="Y57"/>
  <c r="X57"/>
  <c r="Z60"/>
  <c r="Y60"/>
  <c r="X60"/>
  <c r="Z56"/>
  <c r="Y56"/>
  <c r="X56"/>
  <c r="Z52"/>
  <c r="Y52"/>
  <c r="X52"/>
  <c r="Z59"/>
  <c r="Y59"/>
  <c r="X59"/>
  <c r="Z55"/>
  <c r="Y55"/>
  <c r="X55"/>
  <c r="Z53"/>
  <c r="Y53"/>
  <c r="X53"/>
  <c r="Z25"/>
  <c r="Z16"/>
  <c r="Z17"/>
  <c r="Z15"/>
  <c r="Z13"/>
  <c r="Z12"/>
  <c r="Z10"/>
  <c r="Z9"/>
  <c r="Z7"/>
  <c r="Z6"/>
  <c r="Z5"/>
  <c r="X42"/>
  <c r="Y42"/>
  <c r="Z4" l="1"/>
  <c r="Z3"/>
  <c r="Z23"/>
  <c r="Z8"/>
  <c r="X4" l="1"/>
  <c r="X5"/>
  <c r="X2"/>
  <c r="L10" i="5" l="1"/>
  <c r="M10" s="1"/>
  <c r="L11"/>
  <c r="M11" s="1"/>
  <c r="L9"/>
  <c r="M9" s="1"/>
  <c r="L13"/>
  <c r="M13" s="1"/>
  <c r="L12"/>
  <c r="M12" s="1"/>
  <c r="L14"/>
  <c r="M14" s="1"/>
  <c r="L15"/>
  <c r="M15" s="1"/>
  <c r="L16"/>
  <c r="M16" s="1"/>
  <c r="L17"/>
  <c r="M17" s="1"/>
  <c r="L8"/>
  <c r="Z22" i="1" l="1"/>
  <c r="Z14"/>
  <c r="Z11"/>
  <c r="Z2"/>
  <c r="Y2"/>
  <c r="X3" l="1"/>
  <c r="Y3"/>
  <c r="Y5"/>
  <c r="X6"/>
  <c r="Y6"/>
  <c r="X9"/>
  <c r="Y9"/>
  <c r="X8"/>
  <c r="Y8"/>
  <c r="Y4"/>
  <c r="X7"/>
  <c r="Y7"/>
  <c r="X11"/>
  <c r="Y11"/>
  <c r="X10"/>
  <c r="Y10"/>
  <c r="X12"/>
  <c r="Y12"/>
  <c r="X13"/>
  <c r="Y13"/>
  <c r="X14"/>
  <c r="Y14"/>
  <c r="X15"/>
  <c r="Y15"/>
  <c r="X18"/>
  <c r="Y18"/>
  <c r="X19"/>
  <c r="Y19"/>
  <c r="X17"/>
  <c r="Y17"/>
  <c r="X16"/>
  <c r="Y16"/>
  <c r="X22"/>
  <c r="Y22"/>
  <c r="X26"/>
  <c r="Y26"/>
  <c r="X24"/>
  <c r="Y24"/>
  <c r="X21"/>
  <c r="Y21"/>
  <c r="X25"/>
  <c r="Y25"/>
  <c r="X23"/>
  <c r="Y23"/>
  <c r="X31"/>
  <c r="Y31"/>
  <c r="X32"/>
  <c r="Y32"/>
  <c r="X20"/>
  <c r="Y20"/>
  <c r="X29"/>
  <c r="Y29"/>
  <c r="X30"/>
  <c r="Y30"/>
  <c r="X33"/>
  <c r="Y33"/>
  <c r="X34"/>
  <c r="Y34"/>
  <c r="X28"/>
  <c r="Y28"/>
  <c r="X27"/>
  <c r="Y27"/>
  <c r="X35"/>
  <c r="Y35"/>
  <c r="X36"/>
  <c r="Y36"/>
  <c r="X37"/>
  <c r="Y37"/>
  <c r="X38"/>
  <c r="Y38"/>
  <c r="X39"/>
  <c r="Y39"/>
  <c r="X40"/>
  <c r="Y40"/>
  <c r="X41"/>
  <c r="Y41"/>
  <c r="X43"/>
  <c r="Y43"/>
  <c r="O13" i="3" l="1"/>
  <c r="P13"/>
  <c r="Q13"/>
  <c r="O6"/>
  <c r="P6"/>
  <c r="O5"/>
  <c r="P5"/>
  <c r="Q5" s="1"/>
  <c r="O16"/>
  <c r="P16"/>
  <c r="O20"/>
  <c r="P20"/>
  <c r="Q20" s="1"/>
  <c r="O17"/>
  <c r="P17"/>
  <c r="O18"/>
  <c r="P18"/>
  <c r="Q6" l="1"/>
  <c r="Q17"/>
  <c r="Q18"/>
  <c r="Q16"/>
  <c r="O9" l="1"/>
  <c r="P9"/>
  <c r="O19"/>
  <c r="P19"/>
  <c r="Q19" l="1"/>
  <c r="Q9"/>
  <c r="O11"/>
  <c r="P11"/>
  <c r="O15"/>
  <c r="P15"/>
  <c r="O10"/>
  <c r="P10"/>
  <c r="P8"/>
  <c r="O7"/>
  <c r="P7"/>
  <c r="O12"/>
  <c r="P12"/>
  <c r="O14"/>
  <c r="P14"/>
  <c r="O8"/>
  <c r="Q8" l="1"/>
  <c r="Q11"/>
  <c r="Q14"/>
  <c r="Q15"/>
  <c r="Q12"/>
  <c r="Q7"/>
  <c r="Q10"/>
</calcChain>
</file>

<file path=xl/sharedStrings.xml><?xml version="1.0" encoding="utf-8"?>
<sst xmlns="http://schemas.openxmlformats.org/spreadsheetml/2006/main" count="455" uniqueCount="93">
  <si>
    <t>Name</t>
  </si>
  <si>
    <t>Category</t>
  </si>
  <si>
    <t>Position</t>
  </si>
  <si>
    <t>Charlie Brindley</t>
  </si>
  <si>
    <t>Kevin Chalmers</t>
  </si>
  <si>
    <t>Kenny Davidson</t>
  </si>
  <si>
    <t>Brian Beattie</t>
  </si>
  <si>
    <t>Calum McGowan</t>
  </si>
  <si>
    <t>Points</t>
  </si>
  <si>
    <t>25 Mile</t>
  </si>
  <si>
    <t>10 mile</t>
  </si>
  <si>
    <t>mph</t>
  </si>
  <si>
    <t>average</t>
  </si>
  <si>
    <t>best 10</t>
  </si>
  <si>
    <t>best 25</t>
  </si>
  <si>
    <t>BAR</t>
  </si>
  <si>
    <t>min</t>
  </si>
  <si>
    <t>Events</t>
  </si>
  <si>
    <t>Note: Times are in minutes (not min:sec)</t>
  </si>
  <si>
    <t>Timmy May</t>
  </si>
  <si>
    <t>Paul Jardine</t>
  </si>
  <si>
    <t>Club Championship</t>
  </si>
  <si>
    <t>Points trophy</t>
  </si>
  <si>
    <t>Vets Trophy</t>
  </si>
  <si>
    <t>Ladies Trophy</t>
  </si>
  <si>
    <t>Bob Soutter</t>
  </si>
  <si>
    <t>Sam McNeil</t>
  </si>
  <si>
    <t>Elsie Baxter</t>
  </si>
  <si>
    <t>Jock Douglas</t>
  </si>
  <si>
    <t>Dave Murray</t>
  </si>
  <si>
    <t>Andrew Isherwood</t>
  </si>
  <si>
    <t>Gregor Watt</t>
  </si>
  <si>
    <t>Home run not included</t>
  </si>
  <si>
    <t>Ewan Gowrie</t>
  </si>
  <si>
    <t>Cameron Jardine</t>
  </si>
  <si>
    <t>VM</t>
  </si>
  <si>
    <t>JM</t>
  </si>
  <si>
    <t>Colin Fergus</t>
  </si>
  <si>
    <t>YM</t>
  </si>
  <si>
    <t>Eilidh Davidson</t>
  </si>
  <si>
    <t>VF</t>
  </si>
  <si>
    <t>Benjamin Hindley</t>
  </si>
  <si>
    <t>Bold times are best times</t>
  </si>
  <si>
    <t>Roy Richardson</t>
  </si>
  <si>
    <t xml:space="preserve">Points Trophy </t>
  </si>
  <si>
    <t>YOUTH</t>
  </si>
  <si>
    <t>JUNIOR</t>
  </si>
  <si>
    <t>YF</t>
  </si>
  <si>
    <t>Keir Murray</t>
  </si>
  <si>
    <t>TROPHY WINNERS</t>
  </si>
  <si>
    <t>Ian Grant</t>
  </si>
  <si>
    <t>Paul Mann</t>
  </si>
  <si>
    <t>Lewis Gray</t>
  </si>
  <si>
    <t>Martin Tilley</t>
  </si>
  <si>
    <t>Stuart Laidlaw</t>
  </si>
  <si>
    <t>Lucy Grant</t>
  </si>
  <si>
    <t>JF</t>
  </si>
  <si>
    <t>Alison Caw</t>
  </si>
  <si>
    <t>Andrew McGowan</t>
  </si>
  <si>
    <t>Gerard McHenry</t>
  </si>
  <si>
    <t xml:space="preserve">Carl Lane </t>
  </si>
  <si>
    <t>Errol Kobus</t>
  </si>
  <si>
    <t>Phil Mack</t>
  </si>
  <si>
    <t>Davie Murray</t>
  </si>
  <si>
    <t>Kier Murray</t>
  </si>
  <si>
    <t>Sam MacNeil</t>
  </si>
  <si>
    <t>Scott Finnie</t>
  </si>
  <si>
    <t>Ross Barbor</t>
  </si>
  <si>
    <t>Eve Hanlon-Cole</t>
  </si>
  <si>
    <t>Kirsty Davidson</t>
  </si>
  <si>
    <t>Chris Gilfilan</t>
  </si>
  <si>
    <t>Barry Hughes</t>
  </si>
  <si>
    <t>Ewan Sandison</t>
  </si>
  <si>
    <t>Mark Davey</t>
  </si>
  <si>
    <t>Carl Lane</t>
  </si>
  <si>
    <t>Ross Barbour</t>
  </si>
  <si>
    <t>Trophy holders on the road in bold</t>
  </si>
  <si>
    <t>SM</t>
  </si>
  <si>
    <t>Best 8</t>
  </si>
  <si>
    <t>Tour of Peebleshire</t>
  </si>
  <si>
    <t>Stobo</t>
  </si>
  <si>
    <t>Leadburn</t>
  </si>
  <si>
    <t>Shiplaw</t>
  </si>
  <si>
    <t>Mini Meldons</t>
  </si>
  <si>
    <t>Dreva</t>
  </si>
  <si>
    <t>Howford</t>
  </si>
  <si>
    <t>Total time</t>
  </si>
  <si>
    <t>Total</t>
  </si>
  <si>
    <t>Difference</t>
  </si>
  <si>
    <t>Difference (min)</t>
  </si>
  <si>
    <t>Peter Baxter</t>
  </si>
  <si>
    <t>Youth Trophy Male</t>
  </si>
  <si>
    <t xml:space="preserve"> Youth Trophy Female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</si>
</sst>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opLeftCell="A43" zoomScale="115" zoomScaleNormal="115" workbookViewId="0">
      <selection activeCell="Z51" activeCellId="1" sqref="B51:C69 Z51:Z69"/>
    </sheetView>
  </sheetViews>
  <sheetFormatPr defaultRowHeight="12.75"/>
  <cols>
    <col min="1" max="1" width="9.140625" style="5"/>
    <col min="2" max="2" width="18.42578125" style="8" customWidth="1"/>
    <col min="3" max="3" width="9.140625" style="5" bestFit="1"/>
    <col min="4" max="26" width="7.7109375" style="6" customWidth="1"/>
    <col min="27" max="27" width="8.5703125" style="8" customWidth="1"/>
    <col min="28" max="16384" width="9.140625" style="8"/>
  </cols>
  <sheetData>
    <row r="1" spans="1:27">
      <c r="A1" s="2" t="s">
        <v>2</v>
      </c>
      <c r="B1" s="3" t="s">
        <v>0</v>
      </c>
      <c r="C1" s="2" t="s">
        <v>1</v>
      </c>
      <c r="D1" s="4">
        <v>41374</v>
      </c>
      <c r="E1" s="4">
        <v>41381</v>
      </c>
      <c r="F1" s="4">
        <v>41388</v>
      </c>
      <c r="G1" s="4">
        <v>41395</v>
      </c>
      <c r="H1" s="4">
        <v>41402</v>
      </c>
      <c r="I1" s="4">
        <v>41409</v>
      </c>
      <c r="J1" s="4">
        <v>41416</v>
      </c>
      <c r="K1" s="4">
        <v>41423</v>
      </c>
      <c r="L1" s="4">
        <v>41430</v>
      </c>
      <c r="M1" s="4">
        <v>41437</v>
      </c>
      <c r="N1" s="4">
        <v>41451</v>
      </c>
      <c r="O1" s="4">
        <v>41458</v>
      </c>
      <c r="P1" s="4">
        <v>41465</v>
      </c>
      <c r="Q1" s="4">
        <v>41472</v>
      </c>
      <c r="R1" s="4">
        <v>41479</v>
      </c>
      <c r="S1" s="4">
        <v>41486</v>
      </c>
      <c r="T1" s="4">
        <v>41493</v>
      </c>
      <c r="U1" s="4">
        <v>41500</v>
      </c>
      <c r="V1" s="4">
        <v>41507</v>
      </c>
      <c r="W1" s="4">
        <v>41514</v>
      </c>
      <c r="X1" s="1" t="s">
        <v>8</v>
      </c>
      <c r="Y1" s="1" t="s">
        <v>17</v>
      </c>
      <c r="Z1" s="10" t="s">
        <v>78</v>
      </c>
      <c r="AA1" s="17"/>
    </row>
    <row r="2" spans="1:27">
      <c r="A2" s="5">
        <v>1</v>
      </c>
      <c r="B2" s="12" t="s">
        <v>4</v>
      </c>
      <c r="C2" s="14" t="s">
        <v>35</v>
      </c>
      <c r="D2" s="20">
        <v>28</v>
      </c>
      <c r="E2" s="6">
        <v>26</v>
      </c>
      <c r="F2" s="6">
        <v>27</v>
      </c>
      <c r="G2" s="6">
        <v>25</v>
      </c>
      <c r="H2" s="6">
        <v>27</v>
      </c>
      <c r="I2" s="6">
        <v>29</v>
      </c>
      <c r="J2" s="6">
        <v>26</v>
      </c>
      <c r="K2" s="6">
        <v>28</v>
      </c>
      <c r="L2" s="6">
        <v>28</v>
      </c>
      <c r="M2" s="6">
        <v>28</v>
      </c>
      <c r="N2" s="6">
        <v>25</v>
      </c>
      <c r="O2" s="6">
        <v>30</v>
      </c>
      <c r="P2" s="6">
        <v>27</v>
      </c>
      <c r="Q2" s="6">
        <v>28</v>
      </c>
      <c r="R2" s="6">
        <v>28</v>
      </c>
      <c r="S2" s="6">
        <v>29</v>
      </c>
      <c r="T2" s="6">
        <v>27</v>
      </c>
      <c r="U2" s="6">
        <v>28</v>
      </c>
      <c r="W2" s="6">
        <v>27</v>
      </c>
      <c r="X2" s="1">
        <f t="shared" ref="X2:X43" si="0">SUM(D2:W2)</f>
        <v>521</v>
      </c>
      <c r="Y2" s="1">
        <f t="shared" ref="Y2:Y43" si="1">COUNT(D2:W2)</f>
        <v>19</v>
      </c>
      <c r="Z2" s="10">
        <f>SUM(L2,S2,D2,I2,O2,K2,U2,R2)</f>
        <v>228</v>
      </c>
    </row>
    <row r="3" spans="1:27" ht="12" customHeight="1">
      <c r="A3" s="5">
        <v>2</v>
      </c>
      <c r="B3" s="13" t="s">
        <v>26</v>
      </c>
      <c r="C3" s="5" t="s">
        <v>38</v>
      </c>
      <c r="D3" s="6">
        <v>29</v>
      </c>
      <c r="E3" s="6">
        <v>28</v>
      </c>
      <c r="F3" s="6">
        <v>25</v>
      </c>
      <c r="G3" s="6">
        <v>26</v>
      </c>
      <c r="H3" s="6">
        <v>29</v>
      </c>
      <c r="I3" s="6">
        <v>28</v>
      </c>
      <c r="J3" s="6">
        <v>24</v>
      </c>
      <c r="K3" s="6">
        <v>29</v>
      </c>
      <c r="L3" s="6">
        <v>22</v>
      </c>
      <c r="N3" s="6">
        <v>21</v>
      </c>
      <c r="P3" s="6">
        <v>28</v>
      </c>
      <c r="Q3" s="6">
        <v>25</v>
      </c>
      <c r="R3" s="6">
        <v>23</v>
      </c>
      <c r="S3" s="6">
        <v>24</v>
      </c>
      <c r="T3" s="6">
        <v>26</v>
      </c>
      <c r="U3" s="6">
        <v>26</v>
      </c>
      <c r="V3" s="6">
        <v>28</v>
      </c>
      <c r="W3" s="6">
        <v>25</v>
      </c>
      <c r="X3" s="22">
        <f t="shared" si="0"/>
        <v>466</v>
      </c>
      <c r="Y3" s="22">
        <f t="shared" si="1"/>
        <v>18</v>
      </c>
      <c r="Z3" s="18">
        <f>SUM(K3,E3,D3,P3,I3,H3,V3,G3)</f>
        <v>225</v>
      </c>
    </row>
    <row r="4" spans="1:27" ht="11.85" customHeight="1">
      <c r="A4" s="5">
        <v>7</v>
      </c>
      <c r="B4" s="13" t="s">
        <v>3</v>
      </c>
      <c r="C4" s="5" t="s">
        <v>35</v>
      </c>
      <c r="D4" s="6">
        <v>27</v>
      </c>
      <c r="G4" s="6">
        <v>24</v>
      </c>
      <c r="H4" s="6">
        <v>29</v>
      </c>
      <c r="K4" s="6">
        <v>27</v>
      </c>
      <c r="L4" s="6">
        <v>27</v>
      </c>
      <c r="N4" s="6">
        <v>26</v>
      </c>
      <c r="O4" s="6">
        <v>29</v>
      </c>
      <c r="Q4" s="6">
        <v>26</v>
      </c>
      <c r="R4" s="6">
        <v>26</v>
      </c>
      <c r="S4" s="6">
        <v>27</v>
      </c>
      <c r="T4" s="6">
        <v>28</v>
      </c>
      <c r="U4" s="6">
        <v>29</v>
      </c>
      <c r="V4" s="6">
        <v>29</v>
      </c>
      <c r="W4" s="6">
        <v>26</v>
      </c>
      <c r="X4" s="22">
        <f t="shared" si="0"/>
        <v>380</v>
      </c>
      <c r="Y4" s="22">
        <f t="shared" si="1"/>
        <v>14</v>
      </c>
      <c r="Z4" s="18">
        <f>SUM(S4,L4,U4,H4,K4,O4,T4,V4)</f>
        <v>225</v>
      </c>
      <c r="AA4" s="17"/>
    </row>
    <row r="5" spans="1:27" ht="11.85" customHeight="1">
      <c r="A5" s="5">
        <v>3</v>
      </c>
      <c r="B5" s="13" t="s">
        <v>30</v>
      </c>
      <c r="C5" s="5" t="s">
        <v>35</v>
      </c>
      <c r="E5" s="6">
        <v>23</v>
      </c>
      <c r="F5" s="6">
        <v>21</v>
      </c>
      <c r="G5" s="6">
        <v>22</v>
      </c>
      <c r="H5" s="6">
        <v>24</v>
      </c>
      <c r="I5" s="6">
        <v>26</v>
      </c>
      <c r="J5" s="6">
        <v>23</v>
      </c>
      <c r="K5" s="6">
        <v>25</v>
      </c>
      <c r="L5" s="6">
        <v>21</v>
      </c>
      <c r="M5" s="6">
        <v>23</v>
      </c>
      <c r="N5" s="6">
        <v>24</v>
      </c>
      <c r="O5" s="6">
        <v>28</v>
      </c>
      <c r="R5" s="6">
        <v>21</v>
      </c>
      <c r="S5" s="6">
        <v>20</v>
      </c>
      <c r="U5" s="6">
        <v>24</v>
      </c>
      <c r="V5" s="6">
        <v>25</v>
      </c>
      <c r="W5" s="6">
        <v>22</v>
      </c>
      <c r="X5" s="22">
        <f t="shared" si="0"/>
        <v>372</v>
      </c>
      <c r="Y5" s="22">
        <f t="shared" si="1"/>
        <v>16</v>
      </c>
      <c r="Z5" s="18">
        <f>SUM(O5,N5,J5,K5,I5,H5,U5,V5)</f>
        <v>199</v>
      </c>
    </row>
    <row r="6" spans="1:27" ht="11.85" customHeight="1">
      <c r="A6" s="5">
        <v>4</v>
      </c>
      <c r="B6" s="13" t="s">
        <v>29</v>
      </c>
      <c r="C6" s="5" t="s">
        <v>35</v>
      </c>
      <c r="D6" s="6">
        <v>29</v>
      </c>
      <c r="F6" s="6">
        <v>28</v>
      </c>
      <c r="G6" s="6">
        <v>27</v>
      </c>
      <c r="H6" s="6">
        <v>30</v>
      </c>
      <c r="I6" s="6">
        <v>28</v>
      </c>
      <c r="J6" s="6">
        <v>28</v>
      </c>
      <c r="K6" s="6">
        <v>30</v>
      </c>
      <c r="L6" s="6">
        <v>29</v>
      </c>
      <c r="M6" s="6">
        <v>29</v>
      </c>
      <c r="R6" s="6">
        <v>25</v>
      </c>
      <c r="V6" s="6">
        <v>30</v>
      </c>
      <c r="W6" s="6">
        <v>30</v>
      </c>
      <c r="X6" s="22">
        <f t="shared" si="0"/>
        <v>343</v>
      </c>
      <c r="Y6" s="22">
        <f t="shared" si="1"/>
        <v>12</v>
      </c>
      <c r="Z6" s="18">
        <f>SUM(M6,L6,D6,H6,K6,V6,W6,J6)</f>
        <v>235</v>
      </c>
    </row>
    <row r="7" spans="1:27" ht="11.85" customHeight="1">
      <c r="A7" s="5">
        <v>8</v>
      </c>
      <c r="B7" s="12" t="s">
        <v>41</v>
      </c>
      <c r="C7" s="14" t="s">
        <v>38</v>
      </c>
      <c r="D7" s="6">
        <v>26</v>
      </c>
      <c r="E7" s="6">
        <v>21</v>
      </c>
      <c r="F7" s="6">
        <v>22</v>
      </c>
      <c r="G7" s="6">
        <v>19</v>
      </c>
      <c r="H7" s="6">
        <v>23</v>
      </c>
      <c r="J7" s="6">
        <v>19</v>
      </c>
      <c r="K7" s="6">
        <v>24</v>
      </c>
      <c r="M7" s="6">
        <v>27</v>
      </c>
      <c r="N7" s="6">
        <v>23</v>
      </c>
      <c r="P7" s="6">
        <v>29</v>
      </c>
      <c r="Q7" s="6">
        <v>27</v>
      </c>
      <c r="U7" s="6">
        <v>25</v>
      </c>
      <c r="V7" s="6">
        <v>27</v>
      </c>
      <c r="W7" s="6">
        <v>28</v>
      </c>
      <c r="X7" s="22">
        <f t="shared" si="0"/>
        <v>340</v>
      </c>
      <c r="Y7" s="22">
        <f t="shared" si="1"/>
        <v>14</v>
      </c>
      <c r="Z7" s="18">
        <f>SUM(K7,W7,D7,P7,M7,Q7,U7,V7)</f>
        <v>213</v>
      </c>
    </row>
    <row r="8" spans="1:27" ht="11.85" customHeight="1">
      <c r="A8" s="5">
        <v>6</v>
      </c>
      <c r="B8" s="13" t="s">
        <v>31</v>
      </c>
      <c r="C8" s="5" t="s">
        <v>35</v>
      </c>
      <c r="D8" s="6">
        <v>14</v>
      </c>
      <c r="F8" s="6">
        <v>23</v>
      </c>
      <c r="G8" s="6">
        <v>23</v>
      </c>
      <c r="H8" s="6">
        <v>25</v>
      </c>
      <c r="I8" s="6">
        <v>25</v>
      </c>
      <c r="J8" s="6">
        <v>22</v>
      </c>
      <c r="L8" s="6">
        <v>26</v>
      </c>
      <c r="M8" s="6">
        <v>24</v>
      </c>
      <c r="N8" s="6">
        <v>22</v>
      </c>
      <c r="O8" s="6">
        <v>26</v>
      </c>
      <c r="R8" s="6">
        <v>19</v>
      </c>
      <c r="S8" s="6">
        <v>21</v>
      </c>
      <c r="T8" s="6">
        <v>23</v>
      </c>
      <c r="V8" s="6">
        <v>23</v>
      </c>
      <c r="W8" s="6">
        <v>18</v>
      </c>
      <c r="X8" s="22">
        <f t="shared" si="0"/>
        <v>334</v>
      </c>
      <c r="Y8" s="22">
        <f t="shared" si="1"/>
        <v>15</v>
      </c>
      <c r="Z8" s="18">
        <f>SUM(I8,L8,F8,O8,M8,H8,T8,J8)</f>
        <v>194</v>
      </c>
      <c r="AA8" s="17"/>
    </row>
    <row r="9" spans="1:27" ht="11.85" customHeight="1">
      <c r="A9" s="5">
        <v>5</v>
      </c>
      <c r="B9" s="13" t="s">
        <v>48</v>
      </c>
      <c r="C9" s="5" t="s">
        <v>77</v>
      </c>
      <c r="D9" s="6">
        <v>25</v>
      </c>
      <c r="E9" s="6">
        <v>27</v>
      </c>
      <c r="F9" s="6">
        <v>24</v>
      </c>
      <c r="G9" s="6">
        <v>21</v>
      </c>
      <c r="K9" s="6">
        <v>26</v>
      </c>
      <c r="L9" s="6">
        <v>25</v>
      </c>
      <c r="N9" s="6">
        <v>27</v>
      </c>
      <c r="P9" s="6">
        <v>26</v>
      </c>
      <c r="Q9" s="6">
        <v>24</v>
      </c>
      <c r="R9" s="6">
        <v>27</v>
      </c>
      <c r="S9" s="6">
        <v>28</v>
      </c>
      <c r="V9" s="6">
        <v>26</v>
      </c>
      <c r="W9" s="6">
        <v>24</v>
      </c>
      <c r="X9" s="22">
        <f t="shared" si="0"/>
        <v>330</v>
      </c>
      <c r="Y9" s="22">
        <f t="shared" si="1"/>
        <v>13</v>
      </c>
      <c r="Z9" s="21">
        <f>SUM(R9,P9,S9,K9,E9,N9,V9,D9)</f>
        <v>212</v>
      </c>
    </row>
    <row r="10" spans="1:27" ht="11.85" customHeight="1">
      <c r="A10" s="5">
        <v>10</v>
      </c>
      <c r="B10" s="13" t="s">
        <v>19</v>
      </c>
      <c r="C10" s="5" t="s">
        <v>35</v>
      </c>
      <c r="D10" s="6">
        <v>22</v>
      </c>
      <c r="E10" s="6">
        <v>22</v>
      </c>
      <c r="F10" s="6">
        <v>16</v>
      </c>
      <c r="G10" s="6">
        <v>16</v>
      </c>
      <c r="I10" s="6">
        <v>23</v>
      </c>
      <c r="J10" s="6">
        <v>20</v>
      </c>
      <c r="K10" s="6">
        <v>22</v>
      </c>
      <c r="N10" s="6">
        <v>19</v>
      </c>
      <c r="Q10" s="6">
        <v>19</v>
      </c>
      <c r="R10" s="6">
        <v>22</v>
      </c>
      <c r="S10" s="6">
        <v>23</v>
      </c>
      <c r="T10" s="6">
        <v>22</v>
      </c>
      <c r="U10" s="6">
        <v>20</v>
      </c>
      <c r="V10" s="6">
        <v>20</v>
      </c>
      <c r="W10" s="6">
        <v>23</v>
      </c>
      <c r="X10" s="22">
        <f t="shared" si="0"/>
        <v>309</v>
      </c>
      <c r="Y10" s="22">
        <f t="shared" si="1"/>
        <v>15</v>
      </c>
      <c r="Z10" s="18">
        <f>SUM(S10,W10,D10,K10,I10,R10,T10,U10)</f>
        <v>177</v>
      </c>
    </row>
    <row r="11" spans="1:27" ht="11.85" customHeight="1">
      <c r="A11" s="5">
        <v>9</v>
      </c>
      <c r="B11" s="13" t="s">
        <v>37</v>
      </c>
      <c r="C11" s="14" t="s">
        <v>35</v>
      </c>
      <c r="F11" s="6">
        <v>29</v>
      </c>
      <c r="G11" s="6">
        <v>28</v>
      </c>
      <c r="I11" s="6">
        <v>30</v>
      </c>
      <c r="J11" s="6">
        <v>30</v>
      </c>
      <c r="N11" s="6">
        <v>29</v>
      </c>
      <c r="Q11" s="6">
        <v>30</v>
      </c>
      <c r="R11" s="6">
        <v>29</v>
      </c>
      <c r="S11" s="6">
        <v>30</v>
      </c>
      <c r="T11" s="6">
        <v>30</v>
      </c>
      <c r="U11" s="6">
        <v>30</v>
      </c>
      <c r="X11" s="22">
        <f t="shared" si="0"/>
        <v>295</v>
      </c>
      <c r="Y11" s="22">
        <f t="shared" si="1"/>
        <v>10</v>
      </c>
      <c r="Z11" s="18">
        <f>SUM(J11,I11,T11,S11,Q11,N11,F11,U11)</f>
        <v>238</v>
      </c>
    </row>
    <row r="12" spans="1:27" ht="11.85" customHeight="1">
      <c r="A12" s="5">
        <v>11</v>
      </c>
      <c r="B12" s="12" t="s">
        <v>28</v>
      </c>
      <c r="C12" s="14" t="s">
        <v>35</v>
      </c>
      <c r="D12" s="20">
        <v>13</v>
      </c>
      <c r="E12" s="6">
        <v>10</v>
      </c>
      <c r="F12" s="6">
        <v>10</v>
      </c>
      <c r="G12" s="6">
        <v>12</v>
      </c>
      <c r="H12" s="6">
        <v>17</v>
      </c>
      <c r="I12" s="6">
        <v>19</v>
      </c>
      <c r="J12" s="6">
        <v>15</v>
      </c>
      <c r="K12" s="6">
        <v>18</v>
      </c>
      <c r="M12" s="6">
        <v>16</v>
      </c>
      <c r="N12" s="6">
        <v>15</v>
      </c>
      <c r="O12" s="6">
        <v>23</v>
      </c>
      <c r="P12" s="6">
        <v>17</v>
      </c>
      <c r="Q12" s="6">
        <v>13</v>
      </c>
      <c r="S12" s="6">
        <v>13</v>
      </c>
      <c r="T12" s="6">
        <v>14</v>
      </c>
      <c r="U12" s="6">
        <v>15</v>
      </c>
      <c r="V12" s="6">
        <v>16</v>
      </c>
      <c r="W12" s="6">
        <v>12</v>
      </c>
      <c r="X12" s="22">
        <f t="shared" si="0"/>
        <v>268</v>
      </c>
      <c r="Y12" s="22">
        <f t="shared" si="1"/>
        <v>18</v>
      </c>
      <c r="Z12" s="18">
        <f>SUM(I12,M12,N12,H12,K12,O12,P12,V12)</f>
        <v>141</v>
      </c>
    </row>
    <row r="13" spans="1:27" ht="11.85" customHeight="1">
      <c r="A13" s="5">
        <v>12</v>
      </c>
      <c r="B13" s="12" t="s">
        <v>20</v>
      </c>
      <c r="C13" s="14" t="s">
        <v>35</v>
      </c>
      <c r="D13" s="20">
        <v>23</v>
      </c>
      <c r="E13" s="6">
        <v>20</v>
      </c>
      <c r="G13" s="6">
        <v>20</v>
      </c>
      <c r="H13" s="6">
        <v>22</v>
      </c>
      <c r="J13" s="6">
        <v>21</v>
      </c>
      <c r="N13" s="6">
        <v>20</v>
      </c>
      <c r="O13" s="6">
        <v>27</v>
      </c>
      <c r="P13" s="6">
        <v>25</v>
      </c>
      <c r="S13" s="6">
        <v>22</v>
      </c>
      <c r="T13" s="6">
        <v>24</v>
      </c>
      <c r="V13" s="6">
        <v>21</v>
      </c>
      <c r="W13" s="6">
        <v>20</v>
      </c>
      <c r="X13" s="22">
        <f t="shared" si="0"/>
        <v>265</v>
      </c>
      <c r="Y13" s="22">
        <f t="shared" si="1"/>
        <v>12</v>
      </c>
      <c r="Z13" s="18">
        <f>SUM(J13,O13,D13,H13,P13,S13,T13,N13)</f>
        <v>184</v>
      </c>
    </row>
    <row r="14" spans="1:27" ht="11.85" customHeight="1">
      <c r="A14" s="5">
        <v>13</v>
      </c>
      <c r="B14" s="12" t="s">
        <v>6</v>
      </c>
      <c r="C14" s="14" t="s">
        <v>35</v>
      </c>
      <c r="D14" s="20">
        <v>18</v>
      </c>
      <c r="E14" s="6">
        <v>15</v>
      </c>
      <c r="F14" s="6">
        <v>15</v>
      </c>
      <c r="G14" s="6">
        <v>14</v>
      </c>
      <c r="H14" s="6">
        <v>19</v>
      </c>
      <c r="I14" s="6">
        <v>21</v>
      </c>
      <c r="J14" s="6">
        <v>18</v>
      </c>
      <c r="M14" s="6">
        <v>20</v>
      </c>
      <c r="N14" s="6">
        <v>17</v>
      </c>
      <c r="O14" s="6">
        <v>24</v>
      </c>
      <c r="S14" s="6">
        <v>16</v>
      </c>
      <c r="T14" s="6">
        <v>16</v>
      </c>
      <c r="U14" s="6">
        <v>18</v>
      </c>
      <c r="W14" s="6">
        <v>15</v>
      </c>
      <c r="X14" s="22">
        <f t="shared" si="0"/>
        <v>246</v>
      </c>
      <c r="Y14" s="22">
        <f t="shared" si="1"/>
        <v>14</v>
      </c>
      <c r="Z14" s="18">
        <f>SUM(N14,M14,O14,H14,J14,I14,D14,U14)</f>
        <v>155</v>
      </c>
    </row>
    <row r="15" spans="1:27" ht="11.85" customHeight="1">
      <c r="A15" s="5">
        <v>14</v>
      </c>
      <c r="B15" s="13" t="s">
        <v>51</v>
      </c>
      <c r="C15" s="14" t="s">
        <v>35</v>
      </c>
      <c r="D15" s="6">
        <v>21</v>
      </c>
      <c r="E15" s="6">
        <v>19</v>
      </c>
      <c r="F15" s="6">
        <v>17</v>
      </c>
      <c r="H15" s="6">
        <v>21</v>
      </c>
      <c r="I15" s="6">
        <v>22</v>
      </c>
      <c r="K15" s="6">
        <v>21</v>
      </c>
      <c r="M15" s="6">
        <v>18</v>
      </c>
      <c r="P15" s="6">
        <v>22</v>
      </c>
      <c r="Q15" s="6">
        <v>21</v>
      </c>
      <c r="T15" s="6">
        <v>21</v>
      </c>
      <c r="V15" s="6">
        <v>22</v>
      </c>
      <c r="W15" s="6">
        <v>18</v>
      </c>
      <c r="X15" s="22">
        <f t="shared" si="0"/>
        <v>243</v>
      </c>
      <c r="Y15" s="22">
        <f t="shared" si="1"/>
        <v>12</v>
      </c>
      <c r="Z15" s="22">
        <f>SUM(K15,P15,D15,H15,I15,Q15,T15,V15)</f>
        <v>171</v>
      </c>
    </row>
    <row r="16" spans="1:27" ht="11.85" customHeight="1">
      <c r="A16" s="5">
        <v>18</v>
      </c>
      <c r="B16" s="13" t="s">
        <v>43</v>
      </c>
      <c r="C16" s="14" t="s">
        <v>35</v>
      </c>
      <c r="G16" s="6">
        <v>26</v>
      </c>
      <c r="L16" s="6">
        <v>23</v>
      </c>
      <c r="M16" s="6">
        <v>25</v>
      </c>
      <c r="Q16" s="6">
        <v>23</v>
      </c>
      <c r="R16" s="6">
        <v>24</v>
      </c>
      <c r="S16" s="6">
        <v>26</v>
      </c>
      <c r="T16" s="6">
        <v>29</v>
      </c>
      <c r="U16" s="6">
        <v>28</v>
      </c>
      <c r="W16" s="6">
        <v>29</v>
      </c>
      <c r="X16" s="22">
        <f t="shared" si="0"/>
        <v>233</v>
      </c>
      <c r="Y16" s="22">
        <f t="shared" si="1"/>
        <v>9</v>
      </c>
      <c r="Z16" s="22">
        <f>SUM(G16,W16,R16,Q16,S16,M16,T16,U16)</f>
        <v>210</v>
      </c>
    </row>
    <row r="17" spans="1:26" ht="12" customHeight="1">
      <c r="A17" s="5">
        <v>17</v>
      </c>
      <c r="B17" s="12" t="s">
        <v>5</v>
      </c>
      <c r="C17" s="14" t="s">
        <v>35</v>
      </c>
      <c r="D17" s="20">
        <v>20</v>
      </c>
      <c r="E17" s="6">
        <v>17</v>
      </c>
      <c r="F17" s="6">
        <v>18</v>
      </c>
      <c r="G17" s="6">
        <v>17</v>
      </c>
      <c r="K17" s="6">
        <v>19</v>
      </c>
      <c r="M17" s="6">
        <v>21</v>
      </c>
      <c r="N17" s="6">
        <v>18</v>
      </c>
      <c r="Q17" s="6">
        <v>18</v>
      </c>
      <c r="S17" s="6">
        <v>17</v>
      </c>
      <c r="U17" s="6">
        <v>21</v>
      </c>
      <c r="V17" s="6">
        <v>19</v>
      </c>
      <c r="W17" s="6">
        <v>16</v>
      </c>
      <c r="X17" s="22">
        <f t="shared" si="0"/>
        <v>221</v>
      </c>
      <c r="Y17" s="22">
        <f t="shared" si="1"/>
        <v>12</v>
      </c>
      <c r="Z17" s="36">
        <f>SUM(K17,Q17,D17,F17,N17,M17,U17,V17)</f>
        <v>154</v>
      </c>
    </row>
    <row r="18" spans="1:26" ht="12" customHeight="1">
      <c r="A18" s="5">
        <v>15</v>
      </c>
      <c r="B18" s="12" t="s">
        <v>7</v>
      </c>
      <c r="C18" s="14" t="s">
        <v>38</v>
      </c>
      <c r="F18" s="6">
        <v>30</v>
      </c>
      <c r="G18" s="6">
        <v>30</v>
      </c>
      <c r="J18" s="6">
        <v>29</v>
      </c>
      <c r="L18" s="6">
        <v>25</v>
      </c>
      <c r="N18" s="6">
        <v>30</v>
      </c>
      <c r="P18" s="6">
        <v>30</v>
      </c>
      <c r="X18" s="22">
        <f t="shared" si="0"/>
        <v>174</v>
      </c>
      <c r="Y18" s="22">
        <f t="shared" si="1"/>
        <v>6</v>
      </c>
      <c r="Z18" s="26"/>
    </row>
    <row r="19" spans="1:26" ht="12" customHeight="1">
      <c r="A19" s="5">
        <v>16</v>
      </c>
      <c r="B19" s="12" t="s">
        <v>62</v>
      </c>
      <c r="C19" s="14" t="s">
        <v>35</v>
      </c>
      <c r="L19" s="6">
        <v>30</v>
      </c>
      <c r="M19" s="6">
        <v>30</v>
      </c>
      <c r="N19" s="6">
        <v>28</v>
      </c>
      <c r="P19" s="6">
        <v>29</v>
      </c>
      <c r="R19" s="6">
        <v>30</v>
      </c>
      <c r="S19" s="6">
        <v>26</v>
      </c>
      <c r="X19" s="22">
        <f t="shared" si="0"/>
        <v>173</v>
      </c>
      <c r="Y19" s="22">
        <f t="shared" si="1"/>
        <v>6</v>
      </c>
      <c r="Z19" s="18"/>
    </row>
    <row r="20" spans="1:26" ht="12.75" customHeight="1">
      <c r="A20" s="5">
        <v>27</v>
      </c>
      <c r="B20" s="12" t="s">
        <v>70</v>
      </c>
      <c r="C20" s="14" t="s">
        <v>35</v>
      </c>
      <c r="O20" s="6">
        <v>25</v>
      </c>
      <c r="P20" s="6">
        <v>23</v>
      </c>
      <c r="Q20" s="6">
        <v>20</v>
      </c>
      <c r="T20" s="6">
        <v>19</v>
      </c>
      <c r="U20" s="6">
        <v>23</v>
      </c>
      <c r="V20" s="6">
        <v>24</v>
      </c>
      <c r="W20" s="6">
        <v>21</v>
      </c>
      <c r="X20" s="22">
        <f t="shared" si="0"/>
        <v>155</v>
      </c>
      <c r="Y20" s="22">
        <f t="shared" si="1"/>
        <v>7</v>
      </c>
      <c r="Z20" s="26"/>
    </row>
    <row r="21" spans="1:26" ht="12" customHeight="1">
      <c r="A21" s="5">
        <v>22</v>
      </c>
      <c r="B21" s="12" t="s">
        <v>61</v>
      </c>
      <c r="C21" s="14" t="s">
        <v>35</v>
      </c>
      <c r="K21" s="6">
        <v>23</v>
      </c>
      <c r="L21" s="6">
        <v>20</v>
      </c>
      <c r="M21" s="6">
        <v>22</v>
      </c>
      <c r="R21" s="6">
        <v>20</v>
      </c>
      <c r="S21" s="6">
        <v>19</v>
      </c>
      <c r="T21" s="6">
        <v>25</v>
      </c>
      <c r="U21" s="6">
        <v>22</v>
      </c>
      <c r="X21" s="22">
        <f t="shared" si="0"/>
        <v>151</v>
      </c>
      <c r="Y21" s="22">
        <f t="shared" si="1"/>
        <v>7</v>
      </c>
      <c r="Z21" s="18"/>
    </row>
    <row r="22" spans="1:26">
      <c r="A22" s="5">
        <v>19</v>
      </c>
      <c r="B22" s="13" t="s">
        <v>27</v>
      </c>
      <c r="C22" s="5" t="s">
        <v>40</v>
      </c>
      <c r="D22" s="6">
        <v>15</v>
      </c>
      <c r="E22" s="6">
        <v>12</v>
      </c>
      <c r="F22" s="6">
        <v>11</v>
      </c>
      <c r="G22" s="6">
        <v>13</v>
      </c>
      <c r="I22" s="6">
        <v>20</v>
      </c>
      <c r="J22" s="6">
        <v>16</v>
      </c>
      <c r="K22" s="6">
        <v>20</v>
      </c>
      <c r="L22" s="6">
        <v>19</v>
      </c>
      <c r="N22" s="6">
        <v>16</v>
      </c>
      <c r="X22" s="22">
        <f t="shared" si="0"/>
        <v>142</v>
      </c>
      <c r="Y22" s="22">
        <f t="shared" si="1"/>
        <v>9</v>
      </c>
      <c r="Z22" s="18">
        <f>SUM(I22,L22,N22,D22,K22,J22,E22,G22)</f>
        <v>131</v>
      </c>
    </row>
    <row r="23" spans="1:26">
      <c r="A23" s="5">
        <v>24</v>
      </c>
      <c r="B23" s="12" t="s">
        <v>52</v>
      </c>
      <c r="C23" s="14" t="s">
        <v>38</v>
      </c>
      <c r="D23" s="20">
        <v>17</v>
      </c>
      <c r="E23" s="6">
        <v>13</v>
      </c>
      <c r="P23" s="6">
        <v>20</v>
      </c>
      <c r="Q23" s="6">
        <v>15</v>
      </c>
      <c r="S23" s="6">
        <v>15</v>
      </c>
      <c r="T23" s="6">
        <v>17</v>
      </c>
      <c r="U23" s="6">
        <v>19</v>
      </c>
      <c r="V23" s="6">
        <v>18</v>
      </c>
      <c r="X23" s="22">
        <f t="shared" si="0"/>
        <v>134</v>
      </c>
      <c r="Y23" s="22">
        <f t="shared" si="1"/>
        <v>8</v>
      </c>
      <c r="Z23" s="41">
        <f>SUM(Q23,U23,V23,D23,T23,S23,E23,P23)</f>
        <v>134</v>
      </c>
    </row>
    <row r="24" spans="1:26">
      <c r="A24" s="5">
        <v>21</v>
      </c>
      <c r="B24" s="12" t="s">
        <v>58</v>
      </c>
      <c r="C24" s="14" t="s">
        <v>35</v>
      </c>
      <c r="F24" s="6">
        <v>20</v>
      </c>
      <c r="G24" s="6">
        <v>18</v>
      </c>
      <c r="H24" s="6">
        <v>24</v>
      </c>
      <c r="P24" s="6">
        <v>24</v>
      </c>
      <c r="Q24" s="6">
        <v>22</v>
      </c>
      <c r="T24" s="6">
        <v>20</v>
      </c>
      <c r="X24" s="22">
        <f t="shared" si="0"/>
        <v>128</v>
      </c>
      <c r="Y24" s="22">
        <f t="shared" si="1"/>
        <v>6</v>
      </c>
      <c r="Z24" s="18"/>
    </row>
    <row r="25" spans="1:26">
      <c r="A25" s="5">
        <v>23</v>
      </c>
      <c r="B25" s="13" t="s">
        <v>60</v>
      </c>
      <c r="C25" s="14" t="s">
        <v>35</v>
      </c>
      <c r="J25" s="6">
        <v>13</v>
      </c>
      <c r="L25" s="6">
        <v>18</v>
      </c>
      <c r="O25" s="6">
        <v>22</v>
      </c>
      <c r="P25" s="6">
        <v>16</v>
      </c>
      <c r="R25" s="6">
        <v>16</v>
      </c>
      <c r="S25" s="6">
        <v>11</v>
      </c>
      <c r="V25" s="6">
        <v>15</v>
      </c>
      <c r="W25" s="6">
        <v>10</v>
      </c>
      <c r="X25" s="22">
        <f t="shared" si="0"/>
        <v>121</v>
      </c>
      <c r="Y25" s="22">
        <f t="shared" si="1"/>
        <v>8</v>
      </c>
      <c r="Z25" s="18">
        <f>SUM(O25,W25,V25,L25,R25,S25,J25,P25)</f>
        <v>121</v>
      </c>
    </row>
    <row r="26" spans="1:26">
      <c r="A26" s="5">
        <v>20</v>
      </c>
      <c r="B26" s="11" t="s">
        <v>33</v>
      </c>
      <c r="C26" s="14" t="s">
        <v>35</v>
      </c>
      <c r="D26" s="20">
        <v>30</v>
      </c>
      <c r="E26" s="6">
        <v>30</v>
      </c>
      <c r="F26" s="6">
        <v>26</v>
      </c>
      <c r="J26" s="6">
        <v>25</v>
      </c>
      <c r="X26" s="22">
        <f t="shared" si="0"/>
        <v>111</v>
      </c>
      <c r="Y26" s="22">
        <f t="shared" si="1"/>
        <v>4</v>
      </c>
      <c r="Z26" s="42"/>
    </row>
    <row r="27" spans="1:26">
      <c r="A27" s="5">
        <v>33</v>
      </c>
      <c r="B27" s="12" t="s">
        <v>73</v>
      </c>
      <c r="C27" s="14" t="s">
        <v>35</v>
      </c>
      <c r="Q27" s="6">
        <v>14</v>
      </c>
      <c r="R27" s="6">
        <v>18</v>
      </c>
      <c r="S27" s="6">
        <v>18</v>
      </c>
      <c r="T27" s="6">
        <v>18</v>
      </c>
      <c r="U27" s="6">
        <v>17</v>
      </c>
      <c r="W27" s="6">
        <v>19</v>
      </c>
      <c r="X27" s="22">
        <f t="shared" si="0"/>
        <v>104</v>
      </c>
      <c r="Y27" s="22">
        <f t="shared" si="1"/>
        <v>6</v>
      </c>
      <c r="Z27" s="18"/>
    </row>
    <row r="28" spans="1:26">
      <c r="A28" s="5">
        <v>32</v>
      </c>
      <c r="B28" s="12" t="s">
        <v>68</v>
      </c>
      <c r="C28" s="14" t="s">
        <v>47</v>
      </c>
      <c r="J28" s="6">
        <v>17</v>
      </c>
      <c r="M28" s="6">
        <v>17</v>
      </c>
      <c r="P28" s="6">
        <v>19</v>
      </c>
      <c r="U28" s="6">
        <v>16</v>
      </c>
      <c r="V28" s="6">
        <v>17</v>
      </c>
      <c r="W28" s="6">
        <v>14</v>
      </c>
      <c r="X28" s="22">
        <f t="shared" si="0"/>
        <v>100</v>
      </c>
      <c r="Y28" s="22">
        <f t="shared" si="1"/>
        <v>6</v>
      </c>
      <c r="Z28" s="18"/>
    </row>
    <row r="29" spans="1:26">
      <c r="A29" s="5">
        <v>28</v>
      </c>
      <c r="B29" s="12" t="s">
        <v>67</v>
      </c>
      <c r="C29" s="14" t="s">
        <v>35</v>
      </c>
      <c r="M29" s="6">
        <v>19</v>
      </c>
      <c r="P29" s="6">
        <v>18</v>
      </c>
      <c r="R29" s="6">
        <v>17</v>
      </c>
      <c r="S29" s="6">
        <v>14</v>
      </c>
      <c r="T29" s="6">
        <v>15</v>
      </c>
      <c r="X29" s="22">
        <f t="shared" si="0"/>
        <v>83</v>
      </c>
      <c r="Y29" s="22">
        <f t="shared" si="1"/>
        <v>5</v>
      </c>
      <c r="Z29" s="18"/>
    </row>
    <row r="30" spans="1:26">
      <c r="A30" s="5">
        <v>29</v>
      </c>
      <c r="B30" s="12" t="s">
        <v>39</v>
      </c>
      <c r="C30" s="14" t="s">
        <v>47</v>
      </c>
      <c r="D30" s="6">
        <v>12</v>
      </c>
      <c r="F30" s="6">
        <v>9</v>
      </c>
      <c r="I30" s="6">
        <v>18</v>
      </c>
      <c r="J30" s="6">
        <v>14</v>
      </c>
      <c r="S30" s="6">
        <v>12</v>
      </c>
      <c r="W30" s="6">
        <v>11</v>
      </c>
      <c r="X30" s="22">
        <f t="shared" si="0"/>
        <v>76</v>
      </c>
      <c r="Y30" s="22">
        <f t="shared" si="1"/>
        <v>6</v>
      </c>
      <c r="Z30" s="18"/>
    </row>
    <row r="31" spans="1:26">
      <c r="A31" s="5">
        <v>25</v>
      </c>
      <c r="B31" s="12" t="s">
        <v>34</v>
      </c>
      <c r="C31" s="14" t="s">
        <v>36</v>
      </c>
      <c r="D31" s="20">
        <v>19</v>
      </c>
      <c r="E31" s="6">
        <v>16</v>
      </c>
      <c r="F31" s="6">
        <v>13</v>
      </c>
      <c r="H31" s="6">
        <v>20</v>
      </c>
      <c r="X31" s="22">
        <f t="shared" si="0"/>
        <v>68</v>
      </c>
      <c r="Y31" s="22">
        <f t="shared" si="1"/>
        <v>4</v>
      </c>
      <c r="Z31" s="18"/>
    </row>
    <row r="32" spans="1:26">
      <c r="A32" s="5">
        <v>26</v>
      </c>
      <c r="B32" s="12" t="s">
        <v>50</v>
      </c>
      <c r="C32" s="12" t="s">
        <v>35</v>
      </c>
      <c r="D32" s="6">
        <v>24</v>
      </c>
      <c r="E32" s="6">
        <v>25</v>
      </c>
      <c r="F32" s="6">
        <v>19</v>
      </c>
      <c r="X32" s="22">
        <f t="shared" si="0"/>
        <v>68</v>
      </c>
      <c r="Y32" s="22">
        <f t="shared" si="1"/>
        <v>3</v>
      </c>
      <c r="Z32" s="18"/>
    </row>
    <row r="33" spans="1:26">
      <c r="A33" s="5">
        <v>30</v>
      </c>
      <c r="B33" s="12" t="s">
        <v>53</v>
      </c>
      <c r="C33" s="12" t="s">
        <v>35</v>
      </c>
      <c r="D33" s="6">
        <v>16</v>
      </c>
      <c r="E33" s="6">
        <v>14</v>
      </c>
      <c r="F33" s="6">
        <v>12</v>
      </c>
      <c r="H33" s="6">
        <v>18</v>
      </c>
      <c r="X33" s="22">
        <f t="shared" si="0"/>
        <v>60</v>
      </c>
      <c r="Y33" s="22">
        <f t="shared" si="1"/>
        <v>4</v>
      </c>
      <c r="Z33" s="18"/>
    </row>
    <row r="34" spans="1:26">
      <c r="A34" s="5">
        <v>31</v>
      </c>
      <c r="B34" s="12" t="s">
        <v>25</v>
      </c>
      <c r="C34" s="14" t="s">
        <v>35</v>
      </c>
      <c r="G34" s="6">
        <v>29</v>
      </c>
      <c r="J34" s="6">
        <v>27</v>
      </c>
      <c r="X34" s="22">
        <f t="shared" si="0"/>
        <v>56</v>
      </c>
      <c r="Y34" s="22">
        <f t="shared" si="1"/>
        <v>2</v>
      </c>
      <c r="Z34" s="18"/>
    </row>
    <row r="35" spans="1:26">
      <c r="A35" s="5">
        <v>34</v>
      </c>
      <c r="B35" s="12" t="s">
        <v>71</v>
      </c>
      <c r="C35" s="14" t="s">
        <v>35</v>
      </c>
      <c r="P35" s="6">
        <v>21</v>
      </c>
      <c r="Q35" s="6">
        <v>16</v>
      </c>
      <c r="X35" s="22">
        <f t="shared" si="0"/>
        <v>37</v>
      </c>
      <c r="Y35" s="22">
        <f t="shared" si="1"/>
        <v>2</v>
      </c>
      <c r="Z35" s="21"/>
    </row>
    <row r="36" spans="1:26">
      <c r="A36" s="5">
        <v>35</v>
      </c>
      <c r="B36" s="13" t="s">
        <v>55</v>
      </c>
      <c r="C36" s="5" t="s">
        <v>56</v>
      </c>
      <c r="E36" s="6">
        <v>18</v>
      </c>
      <c r="F36" s="6">
        <v>14</v>
      </c>
      <c r="X36" s="22">
        <f t="shared" si="0"/>
        <v>32</v>
      </c>
      <c r="Y36" s="22">
        <f t="shared" si="1"/>
        <v>2</v>
      </c>
      <c r="Z36" s="21"/>
    </row>
    <row r="37" spans="1:26">
      <c r="A37" s="5">
        <v>36</v>
      </c>
      <c r="B37" s="12" t="s">
        <v>66</v>
      </c>
      <c r="C37" s="14" t="s">
        <v>35</v>
      </c>
      <c r="M37" s="6">
        <v>26</v>
      </c>
      <c r="X37" s="22">
        <f t="shared" si="0"/>
        <v>26</v>
      </c>
      <c r="Y37" s="22">
        <f t="shared" si="1"/>
        <v>1</v>
      </c>
      <c r="Z37" s="21"/>
    </row>
    <row r="38" spans="1:26">
      <c r="A38" s="5">
        <v>37</v>
      </c>
      <c r="B38" s="13" t="s">
        <v>54</v>
      </c>
      <c r="C38" s="14" t="s">
        <v>35</v>
      </c>
      <c r="E38" s="6">
        <v>24</v>
      </c>
      <c r="X38" s="22">
        <f t="shared" si="0"/>
        <v>24</v>
      </c>
      <c r="Y38" s="22">
        <f t="shared" si="1"/>
        <v>1</v>
      </c>
      <c r="Z38" s="21"/>
    </row>
    <row r="39" spans="1:26">
      <c r="A39" s="5">
        <v>38</v>
      </c>
      <c r="B39" s="12" t="s">
        <v>72</v>
      </c>
      <c r="C39" s="14" t="s">
        <v>35</v>
      </c>
      <c r="Q39" s="6">
        <v>17</v>
      </c>
      <c r="X39" s="22">
        <f t="shared" si="0"/>
        <v>17</v>
      </c>
      <c r="Y39" s="22">
        <f t="shared" si="1"/>
        <v>1</v>
      </c>
      <c r="Z39" s="22"/>
    </row>
    <row r="40" spans="1:26">
      <c r="A40" s="5">
        <v>39</v>
      </c>
      <c r="B40" s="13" t="s">
        <v>59</v>
      </c>
      <c r="C40" s="14" t="s">
        <v>35</v>
      </c>
      <c r="G40" s="6">
        <v>15</v>
      </c>
      <c r="X40" s="22">
        <f t="shared" si="0"/>
        <v>15</v>
      </c>
      <c r="Y40" s="22">
        <f t="shared" si="1"/>
        <v>1</v>
      </c>
      <c r="Z40" s="22"/>
    </row>
    <row r="41" spans="1:26">
      <c r="A41" s="5">
        <v>40</v>
      </c>
      <c r="B41" s="12" t="s">
        <v>69</v>
      </c>
      <c r="C41" s="14" t="s">
        <v>40</v>
      </c>
      <c r="M41" s="6">
        <v>15</v>
      </c>
      <c r="X41" s="22">
        <f t="shared" si="0"/>
        <v>15</v>
      </c>
      <c r="Y41" s="22">
        <f t="shared" si="1"/>
        <v>1</v>
      </c>
      <c r="Z41" s="22"/>
    </row>
    <row r="42" spans="1:26">
      <c r="A42" s="5">
        <v>42</v>
      </c>
      <c r="B42" s="12" t="s">
        <v>90</v>
      </c>
      <c r="C42" s="14" t="s">
        <v>35</v>
      </c>
      <c r="W42" s="6">
        <v>13</v>
      </c>
      <c r="X42" s="22">
        <f t="shared" si="0"/>
        <v>13</v>
      </c>
      <c r="Y42" s="22">
        <f t="shared" si="1"/>
        <v>1</v>
      </c>
      <c r="Z42" s="22"/>
    </row>
    <row r="43" spans="1:26">
      <c r="A43" s="5">
        <v>41</v>
      </c>
      <c r="B43" s="12" t="s">
        <v>57</v>
      </c>
      <c r="C43" s="14" t="s">
        <v>40</v>
      </c>
      <c r="E43" s="6">
        <v>11</v>
      </c>
      <c r="X43" s="42">
        <f t="shared" si="0"/>
        <v>11</v>
      </c>
      <c r="Y43" s="42">
        <f t="shared" si="1"/>
        <v>1</v>
      </c>
      <c r="Z43" s="42"/>
    </row>
    <row r="44" spans="1:26">
      <c r="B44" s="13"/>
      <c r="C44" s="14"/>
      <c r="X44" s="18"/>
      <c r="Y44" s="18"/>
    </row>
    <row r="45" spans="1:26">
      <c r="A45" s="7" t="s">
        <v>32</v>
      </c>
    </row>
    <row r="50" spans="1:26">
      <c r="A50" s="2" t="s">
        <v>2</v>
      </c>
      <c r="B50" s="3" t="s">
        <v>0</v>
      </c>
      <c r="C50" s="2" t="s">
        <v>1</v>
      </c>
      <c r="D50" s="4">
        <v>41374</v>
      </c>
      <c r="E50" s="4">
        <v>41381</v>
      </c>
      <c r="F50" s="4">
        <v>41388</v>
      </c>
      <c r="G50" s="4">
        <v>41395</v>
      </c>
      <c r="H50" s="4">
        <v>41402</v>
      </c>
      <c r="I50" s="4">
        <v>41409</v>
      </c>
      <c r="J50" s="4">
        <v>41416</v>
      </c>
      <c r="K50" s="4">
        <v>41423</v>
      </c>
      <c r="L50" s="4">
        <v>41430</v>
      </c>
      <c r="M50" s="4">
        <v>41437</v>
      </c>
      <c r="N50" s="4">
        <v>41451</v>
      </c>
      <c r="O50" s="4">
        <v>41458</v>
      </c>
      <c r="P50" s="4">
        <v>41465</v>
      </c>
      <c r="Q50" s="4">
        <v>41472</v>
      </c>
      <c r="R50" s="4">
        <v>41479</v>
      </c>
      <c r="S50" s="4">
        <v>41486</v>
      </c>
      <c r="T50" s="4">
        <v>41493</v>
      </c>
      <c r="U50" s="4">
        <v>41500</v>
      </c>
      <c r="V50" s="4">
        <v>41507</v>
      </c>
      <c r="W50" s="4">
        <v>41514</v>
      </c>
      <c r="X50" s="42" t="s">
        <v>8</v>
      </c>
      <c r="Y50" s="42" t="s">
        <v>17</v>
      </c>
      <c r="Z50" s="42" t="s">
        <v>78</v>
      </c>
    </row>
    <row r="51" spans="1:26">
      <c r="A51" s="5">
        <v>1</v>
      </c>
      <c r="B51" s="13" t="s">
        <v>37</v>
      </c>
      <c r="C51" s="14" t="s">
        <v>35</v>
      </c>
      <c r="F51" s="6">
        <v>29</v>
      </c>
      <c r="G51" s="6">
        <v>28</v>
      </c>
      <c r="I51" s="6">
        <v>30</v>
      </c>
      <c r="J51" s="6">
        <v>30</v>
      </c>
      <c r="N51" s="6">
        <v>29</v>
      </c>
      <c r="Q51" s="6">
        <v>30</v>
      </c>
      <c r="R51" s="6">
        <v>29</v>
      </c>
      <c r="S51" s="6">
        <v>30</v>
      </c>
      <c r="T51" s="6">
        <v>30</v>
      </c>
      <c r="U51" s="6">
        <v>30</v>
      </c>
      <c r="X51" s="42">
        <f t="shared" ref="X51:X69" si="2">SUM(D51:W51)</f>
        <v>295</v>
      </c>
      <c r="Y51" s="42">
        <f t="shared" ref="Y51:Y69" si="3">COUNT(D51:W51)</f>
        <v>10</v>
      </c>
      <c r="Z51" s="42">
        <f>SUM(J51,I51,T51,S51,Q51,N51,F51,U51)</f>
        <v>238</v>
      </c>
    </row>
    <row r="52" spans="1:26">
      <c r="A52" s="5">
        <v>2</v>
      </c>
      <c r="B52" s="13" t="s">
        <v>29</v>
      </c>
      <c r="C52" s="5" t="s">
        <v>35</v>
      </c>
      <c r="D52" s="6">
        <v>29</v>
      </c>
      <c r="F52" s="6">
        <v>28</v>
      </c>
      <c r="G52" s="6">
        <v>27</v>
      </c>
      <c r="H52" s="6">
        <v>30</v>
      </c>
      <c r="I52" s="6">
        <v>28</v>
      </c>
      <c r="J52" s="6">
        <v>28</v>
      </c>
      <c r="K52" s="6">
        <v>30</v>
      </c>
      <c r="L52" s="6">
        <v>29</v>
      </c>
      <c r="M52" s="6">
        <v>29</v>
      </c>
      <c r="R52" s="6">
        <v>25</v>
      </c>
      <c r="V52" s="6">
        <v>30</v>
      </c>
      <c r="W52" s="6">
        <v>30</v>
      </c>
      <c r="X52" s="42">
        <f t="shared" si="2"/>
        <v>343</v>
      </c>
      <c r="Y52" s="42">
        <f t="shared" si="3"/>
        <v>12</v>
      </c>
      <c r="Z52" s="42">
        <f>SUM(M52,L52,D52,H52,K52,V52,W52,J52)</f>
        <v>235</v>
      </c>
    </row>
    <row r="53" spans="1:26">
      <c r="A53" s="5">
        <v>3</v>
      </c>
      <c r="B53" s="12" t="s">
        <v>4</v>
      </c>
      <c r="C53" s="14" t="s">
        <v>35</v>
      </c>
      <c r="D53" s="20">
        <v>28</v>
      </c>
      <c r="E53" s="6">
        <v>26</v>
      </c>
      <c r="F53" s="6">
        <v>27</v>
      </c>
      <c r="G53" s="6">
        <v>25</v>
      </c>
      <c r="H53" s="6">
        <v>27</v>
      </c>
      <c r="I53" s="6">
        <v>29</v>
      </c>
      <c r="J53" s="6">
        <v>26</v>
      </c>
      <c r="K53" s="6">
        <v>28</v>
      </c>
      <c r="L53" s="6">
        <v>28</v>
      </c>
      <c r="M53" s="6">
        <v>28</v>
      </c>
      <c r="N53" s="6">
        <v>25</v>
      </c>
      <c r="O53" s="6">
        <v>30</v>
      </c>
      <c r="P53" s="6">
        <v>27</v>
      </c>
      <c r="Q53" s="6">
        <v>28</v>
      </c>
      <c r="R53" s="6">
        <v>28</v>
      </c>
      <c r="S53" s="6">
        <v>29</v>
      </c>
      <c r="T53" s="6">
        <v>27</v>
      </c>
      <c r="U53" s="6">
        <v>28</v>
      </c>
      <c r="W53" s="6">
        <v>27</v>
      </c>
      <c r="X53" s="42">
        <f t="shared" si="2"/>
        <v>521</v>
      </c>
      <c r="Y53" s="42">
        <f t="shared" si="3"/>
        <v>19</v>
      </c>
      <c r="Z53" s="42">
        <f>SUM(L53,S53,D53,I53,O53,K53,U53,R53)</f>
        <v>228</v>
      </c>
    </row>
    <row r="54" spans="1:26">
      <c r="A54" s="5">
        <v>4</v>
      </c>
      <c r="B54" s="13" t="s">
        <v>3</v>
      </c>
      <c r="C54" s="5" t="s">
        <v>35</v>
      </c>
      <c r="D54" s="6">
        <v>27</v>
      </c>
      <c r="G54" s="6">
        <v>24</v>
      </c>
      <c r="H54" s="6">
        <v>29</v>
      </c>
      <c r="K54" s="6">
        <v>27</v>
      </c>
      <c r="L54" s="6">
        <v>27</v>
      </c>
      <c r="N54" s="6">
        <v>26</v>
      </c>
      <c r="O54" s="6">
        <v>29</v>
      </c>
      <c r="Q54" s="6">
        <v>26</v>
      </c>
      <c r="R54" s="6">
        <v>26</v>
      </c>
      <c r="S54" s="6">
        <v>27</v>
      </c>
      <c r="T54" s="6">
        <v>28</v>
      </c>
      <c r="U54" s="6">
        <v>29</v>
      </c>
      <c r="V54" s="6">
        <v>29</v>
      </c>
      <c r="W54" s="6">
        <v>26</v>
      </c>
      <c r="X54" s="42">
        <f t="shared" si="2"/>
        <v>380</v>
      </c>
      <c r="Y54" s="42">
        <f t="shared" si="3"/>
        <v>14</v>
      </c>
      <c r="Z54" s="42">
        <f>SUM(S54,L54,U54,H54,K54,O54,T54,V54)</f>
        <v>225</v>
      </c>
    </row>
    <row r="55" spans="1:26">
      <c r="A55" s="5">
        <v>5</v>
      </c>
      <c r="B55" s="13" t="s">
        <v>26</v>
      </c>
      <c r="C55" s="5" t="s">
        <v>38</v>
      </c>
      <c r="D55" s="6">
        <v>29</v>
      </c>
      <c r="E55" s="6">
        <v>28</v>
      </c>
      <c r="F55" s="6">
        <v>25</v>
      </c>
      <c r="G55" s="6">
        <v>26</v>
      </c>
      <c r="H55" s="6">
        <v>29</v>
      </c>
      <c r="I55" s="6">
        <v>28</v>
      </c>
      <c r="J55" s="6">
        <v>24</v>
      </c>
      <c r="K55" s="6">
        <v>29</v>
      </c>
      <c r="L55" s="6">
        <v>22</v>
      </c>
      <c r="N55" s="6">
        <v>21</v>
      </c>
      <c r="P55" s="6">
        <v>28</v>
      </c>
      <c r="Q55" s="6">
        <v>25</v>
      </c>
      <c r="R55" s="6">
        <v>23</v>
      </c>
      <c r="S55" s="6">
        <v>24</v>
      </c>
      <c r="T55" s="6">
        <v>26</v>
      </c>
      <c r="U55" s="6">
        <v>26</v>
      </c>
      <c r="V55" s="6">
        <v>28</v>
      </c>
      <c r="W55" s="6">
        <v>25</v>
      </c>
      <c r="X55" s="42">
        <f t="shared" si="2"/>
        <v>466</v>
      </c>
      <c r="Y55" s="42">
        <f t="shared" si="3"/>
        <v>18</v>
      </c>
      <c r="Z55" s="42">
        <f>SUM(K55,E55,D55,P55,I55,H55,V55,G55)</f>
        <v>225</v>
      </c>
    </row>
    <row r="56" spans="1:26">
      <c r="A56" s="5">
        <v>6</v>
      </c>
      <c r="B56" s="12" t="s">
        <v>41</v>
      </c>
      <c r="C56" s="14" t="s">
        <v>38</v>
      </c>
      <c r="D56" s="6">
        <v>26</v>
      </c>
      <c r="E56" s="6">
        <v>21</v>
      </c>
      <c r="F56" s="6">
        <v>22</v>
      </c>
      <c r="G56" s="6">
        <v>19</v>
      </c>
      <c r="H56" s="6">
        <v>23</v>
      </c>
      <c r="J56" s="6">
        <v>19</v>
      </c>
      <c r="K56" s="6">
        <v>24</v>
      </c>
      <c r="M56" s="6">
        <v>27</v>
      </c>
      <c r="N56" s="6">
        <v>23</v>
      </c>
      <c r="P56" s="6">
        <v>29</v>
      </c>
      <c r="Q56" s="6">
        <v>27</v>
      </c>
      <c r="U56" s="6">
        <v>25</v>
      </c>
      <c r="V56" s="6">
        <v>27</v>
      </c>
      <c r="W56" s="6">
        <v>28</v>
      </c>
      <c r="X56" s="42">
        <f t="shared" si="2"/>
        <v>340</v>
      </c>
      <c r="Y56" s="42">
        <f t="shared" si="3"/>
        <v>14</v>
      </c>
      <c r="Z56" s="42">
        <f>SUM(K56,W56,D56,P56,M56,Q56,U56,V56)</f>
        <v>213</v>
      </c>
    </row>
    <row r="57" spans="1:26">
      <c r="A57" s="5">
        <v>7</v>
      </c>
      <c r="B57" s="13" t="s">
        <v>48</v>
      </c>
      <c r="C57" s="5" t="s">
        <v>77</v>
      </c>
      <c r="D57" s="6">
        <v>25</v>
      </c>
      <c r="E57" s="6">
        <v>27</v>
      </c>
      <c r="F57" s="6">
        <v>24</v>
      </c>
      <c r="G57" s="6">
        <v>21</v>
      </c>
      <c r="K57" s="6">
        <v>26</v>
      </c>
      <c r="L57" s="6">
        <v>25</v>
      </c>
      <c r="N57" s="6">
        <v>27</v>
      </c>
      <c r="P57" s="6">
        <v>26</v>
      </c>
      <c r="Q57" s="6">
        <v>24</v>
      </c>
      <c r="R57" s="6">
        <v>27</v>
      </c>
      <c r="S57" s="6">
        <v>28</v>
      </c>
      <c r="V57" s="6">
        <v>26</v>
      </c>
      <c r="W57" s="6">
        <v>24</v>
      </c>
      <c r="X57" s="42">
        <f t="shared" si="2"/>
        <v>330</v>
      </c>
      <c r="Y57" s="42">
        <f t="shared" si="3"/>
        <v>13</v>
      </c>
      <c r="Z57" s="42">
        <f>SUM(R57,P57,S57,K57,E57,N57,V57,D57)</f>
        <v>212</v>
      </c>
    </row>
    <row r="58" spans="1:26">
      <c r="A58" s="5">
        <v>8</v>
      </c>
      <c r="B58" s="13" t="s">
        <v>43</v>
      </c>
      <c r="C58" s="14" t="s">
        <v>35</v>
      </c>
      <c r="G58" s="6">
        <v>26</v>
      </c>
      <c r="L58" s="6">
        <v>23</v>
      </c>
      <c r="M58" s="6">
        <v>25</v>
      </c>
      <c r="Q58" s="6">
        <v>23</v>
      </c>
      <c r="R58" s="6">
        <v>24</v>
      </c>
      <c r="S58" s="6">
        <v>26</v>
      </c>
      <c r="T58" s="6">
        <v>29</v>
      </c>
      <c r="U58" s="6">
        <v>28</v>
      </c>
      <c r="W58" s="6">
        <v>29</v>
      </c>
      <c r="X58" s="42">
        <f t="shared" si="2"/>
        <v>233</v>
      </c>
      <c r="Y58" s="42">
        <f t="shared" si="3"/>
        <v>9</v>
      </c>
      <c r="Z58" s="42">
        <f>SUM(G58,W58,R58,Q58,S58,M58,T58,U58)</f>
        <v>210</v>
      </c>
    </row>
    <row r="59" spans="1:26">
      <c r="A59" s="5">
        <v>9</v>
      </c>
      <c r="B59" s="13" t="s">
        <v>30</v>
      </c>
      <c r="C59" s="5" t="s">
        <v>35</v>
      </c>
      <c r="E59" s="6">
        <v>23</v>
      </c>
      <c r="F59" s="6">
        <v>21</v>
      </c>
      <c r="G59" s="6">
        <v>22</v>
      </c>
      <c r="H59" s="6">
        <v>24</v>
      </c>
      <c r="I59" s="6">
        <v>26</v>
      </c>
      <c r="J59" s="6">
        <v>23</v>
      </c>
      <c r="K59" s="6">
        <v>25</v>
      </c>
      <c r="L59" s="6">
        <v>21</v>
      </c>
      <c r="M59" s="6">
        <v>23</v>
      </c>
      <c r="N59" s="6">
        <v>24</v>
      </c>
      <c r="O59" s="6">
        <v>28</v>
      </c>
      <c r="R59" s="6">
        <v>21</v>
      </c>
      <c r="S59" s="6">
        <v>20</v>
      </c>
      <c r="U59" s="6">
        <v>24</v>
      </c>
      <c r="V59" s="6">
        <v>25</v>
      </c>
      <c r="W59" s="6">
        <v>22</v>
      </c>
      <c r="X59" s="42">
        <f t="shared" si="2"/>
        <v>372</v>
      </c>
      <c r="Y59" s="42">
        <f t="shared" si="3"/>
        <v>16</v>
      </c>
      <c r="Z59" s="42">
        <f>SUM(O59,N59,J59,K59,I59,H59,U59,V59)</f>
        <v>199</v>
      </c>
    </row>
    <row r="60" spans="1:26">
      <c r="A60" s="5">
        <v>10</v>
      </c>
      <c r="B60" s="13" t="s">
        <v>31</v>
      </c>
      <c r="C60" s="5" t="s">
        <v>35</v>
      </c>
      <c r="D60" s="6">
        <v>14</v>
      </c>
      <c r="F60" s="6">
        <v>23</v>
      </c>
      <c r="G60" s="6">
        <v>23</v>
      </c>
      <c r="H60" s="6">
        <v>25</v>
      </c>
      <c r="I60" s="6">
        <v>25</v>
      </c>
      <c r="J60" s="6">
        <v>22</v>
      </c>
      <c r="L60" s="6">
        <v>26</v>
      </c>
      <c r="M60" s="6">
        <v>24</v>
      </c>
      <c r="N60" s="6">
        <v>22</v>
      </c>
      <c r="O60" s="6">
        <v>26</v>
      </c>
      <c r="R60" s="6">
        <v>19</v>
      </c>
      <c r="S60" s="6">
        <v>21</v>
      </c>
      <c r="T60" s="6">
        <v>23</v>
      </c>
      <c r="V60" s="6">
        <v>23</v>
      </c>
      <c r="W60" s="6">
        <v>18</v>
      </c>
      <c r="X60" s="42">
        <f t="shared" si="2"/>
        <v>334</v>
      </c>
      <c r="Y60" s="42">
        <f t="shared" si="3"/>
        <v>15</v>
      </c>
      <c r="Z60" s="42">
        <f>SUM(I60,L60,F60,O60,M60,H60,T60,J60)</f>
        <v>194</v>
      </c>
    </row>
    <row r="61" spans="1:26">
      <c r="A61" s="5">
        <v>11</v>
      </c>
      <c r="B61" s="12" t="s">
        <v>20</v>
      </c>
      <c r="C61" s="14" t="s">
        <v>35</v>
      </c>
      <c r="D61" s="20">
        <v>23</v>
      </c>
      <c r="E61" s="6">
        <v>20</v>
      </c>
      <c r="G61" s="6">
        <v>20</v>
      </c>
      <c r="H61" s="6">
        <v>22</v>
      </c>
      <c r="J61" s="6">
        <v>21</v>
      </c>
      <c r="N61" s="6">
        <v>20</v>
      </c>
      <c r="O61" s="6">
        <v>27</v>
      </c>
      <c r="P61" s="6">
        <v>25</v>
      </c>
      <c r="S61" s="6">
        <v>22</v>
      </c>
      <c r="T61" s="6">
        <v>24</v>
      </c>
      <c r="V61" s="6">
        <v>21</v>
      </c>
      <c r="W61" s="6">
        <v>20</v>
      </c>
      <c r="X61" s="42">
        <f t="shared" si="2"/>
        <v>265</v>
      </c>
      <c r="Y61" s="42">
        <f t="shared" si="3"/>
        <v>12</v>
      </c>
      <c r="Z61" s="42">
        <f>SUM(J61,O61,D61,H61,P61,S61,T61,N61)</f>
        <v>184</v>
      </c>
    </row>
    <row r="62" spans="1:26">
      <c r="A62" s="5">
        <v>12</v>
      </c>
      <c r="B62" s="13" t="s">
        <v>19</v>
      </c>
      <c r="C62" s="5" t="s">
        <v>35</v>
      </c>
      <c r="D62" s="6">
        <v>22</v>
      </c>
      <c r="E62" s="6">
        <v>22</v>
      </c>
      <c r="F62" s="6">
        <v>16</v>
      </c>
      <c r="G62" s="6">
        <v>16</v>
      </c>
      <c r="I62" s="6">
        <v>23</v>
      </c>
      <c r="J62" s="6">
        <v>20</v>
      </c>
      <c r="K62" s="6">
        <v>22</v>
      </c>
      <c r="N62" s="6">
        <v>19</v>
      </c>
      <c r="Q62" s="6">
        <v>19</v>
      </c>
      <c r="R62" s="6">
        <v>22</v>
      </c>
      <c r="S62" s="6">
        <v>23</v>
      </c>
      <c r="T62" s="6">
        <v>22</v>
      </c>
      <c r="U62" s="6">
        <v>20</v>
      </c>
      <c r="V62" s="6">
        <v>20</v>
      </c>
      <c r="W62" s="6">
        <v>23</v>
      </c>
      <c r="X62" s="42">
        <f t="shared" si="2"/>
        <v>309</v>
      </c>
      <c r="Y62" s="42">
        <f t="shared" si="3"/>
        <v>15</v>
      </c>
      <c r="Z62" s="42">
        <f>SUM(S62,W62,D62,K62,I62,R62,T62,U62)</f>
        <v>177</v>
      </c>
    </row>
    <row r="63" spans="1:26">
      <c r="A63" s="5">
        <v>13</v>
      </c>
      <c r="B63" s="13" t="s">
        <v>51</v>
      </c>
      <c r="C63" s="14" t="s">
        <v>35</v>
      </c>
      <c r="D63" s="6">
        <v>21</v>
      </c>
      <c r="E63" s="6">
        <v>19</v>
      </c>
      <c r="F63" s="6">
        <v>17</v>
      </c>
      <c r="H63" s="6">
        <v>21</v>
      </c>
      <c r="I63" s="6">
        <v>22</v>
      </c>
      <c r="K63" s="6">
        <v>21</v>
      </c>
      <c r="M63" s="6">
        <v>18</v>
      </c>
      <c r="P63" s="6">
        <v>22</v>
      </c>
      <c r="Q63" s="6">
        <v>21</v>
      </c>
      <c r="T63" s="6">
        <v>21</v>
      </c>
      <c r="V63" s="6">
        <v>22</v>
      </c>
      <c r="W63" s="6">
        <v>18</v>
      </c>
      <c r="X63" s="42">
        <f t="shared" si="2"/>
        <v>243</v>
      </c>
      <c r="Y63" s="42">
        <f t="shared" si="3"/>
        <v>12</v>
      </c>
      <c r="Z63" s="42">
        <f>SUM(K63,P63,D63,H63,I63,Q63,T63,V63)</f>
        <v>171</v>
      </c>
    </row>
    <row r="64" spans="1:26">
      <c r="A64" s="5">
        <v>14</v>
      </c>
      <c r="B64" s="12" t="s">
        <v>6</v>
      </c>
      <c r="C64" s="14" t="s">
        <v>35</v>
      </c>
      <c r="D64" s="20">
        <v>18</v>
      </c>
      <c r="E64" s="6">
        <v>15</v>
      </c>
      <c r="F64" s="6">
        <v>15</v>
      </c>
      <c r="G64" s="6">
        <v>14</v>
      </c>
      <c r="H64" s="6">
        <v>19</v>
      </c>
      <c r="I64" s="6">
        <v>21</v>
      </c>
      <c r="J64" s="6">
        <v>18</v>
      </c>
      <c r="M64" s="6">
        <v>20</v>
      </c>
      <c r="N64" s="6">
        <v>17</v>
      </c>
      <c r="O64" s="6">
        <v>24</v>
      </c>
      <c r="S64" s="6">
        <v>16</v>
      </c>
      <c r="T64" s="6">
        <v>16</v>
      </c>
      <c r="U64" s="6">
        <v>18</v>
      </c>
      <c r="W64" s="6">
        <v>15</v>
      </c>
      <c r="X64" s="42">
        <f t="shared" si="2"/>
        <v>246</v>
      </c>
      <c r="Y64" s="42">
        <f t="shared" si="3"/>
        <v>14</v>
      </c>
      <c r="Z64" s="42">
        <f>SUM(N64,M64,O64,H64,J64,I64,D64,U64)</f>
        <v>155</v>
      </c>
    </row>
    <row r="65" spans="1:26">
      <c r="A65" s="5">
        <v>15</v>
      </c>
      <c r="B65" s="12" t="s">
        <v>5</v>
      </c>
      <c r="C65" s="14" t="s">
        <v>35</v>
      </c>
      <c r="D65" s="20">
        <v>20</v>
      </c>
      <c r="E65" s="6">
        <v>17</v>
      </c>
      <c r="F65" s="6">
        <v>18</v>
      </c>
      <c r="G65" s="6">
        <v>17</v>
      </c>
      <c r="K65" s="6">
        <v>19</v>
      </c>
      <c r="M65" s="6">
        <v>21</v>
      </c>
      <c r="N65" s="6">
        <v>18</v>
      </c>
      <c r="Q65" s="6">
        <v>18</v>
      </c>
      <c r="S65" s="6">
        <v>17</v>
      </c>
      <c r="U65" s="6">
        <v>21</v>
      </c>
      <c r="V65" s="6">
        <v>19</v>
      </c>
      <c r="W65" s="6">
        <v>16</v>
      </c>
      <c r="X65" s="42">
        <f t="shared" si="2"/>
        <v>221</v>
      </c>
      <c r="Y65" s="42">
        <f t="shared" si="3"/>
        <v>12</v>
      </c>
      <c r="Z65" s="42">
        <f>SUM(K65,Q65,D65,F65,N65,M65,U65,V65)</f>
        <v>154</v>
      </c>
    </row>
    <row r="66" spans="1:26">
      <c r="A66" s="5">
        <v>16</v>
      </c>
      <c r="B66" s="12" t="s">
        <v>28</v>
      </c>
      <c r="C66" s="14" t="s">
        <v>35</v>
      </c>
      <c r="D66" s="20">
        <v>13</v>
      </c>
      <c r="E66" s="6">
        <v>10</v>
      </c>
      <c r="F66" s="6">
        <v>10</v>
      </c>
      <c r="G66" s="6">
        <v>12</v>
      </c>
      <c r="H66" s="6">
        <v>17</v>
      </c>
      <c r="I66" s="6">
        <v>19</v>
      </c>
      <c r="J66" s="6">
        <v>15</v>
      </c>
      <c r="K66" s="6">
        <v>18</v>
      </c>
      <c r="M66" s="6">
        <v>16</v>
      </c>
      <c r="N66" s="6">
        <v>15</v>
      </c>
      <c r="O66" s="6">
        <v>23</v>
      </c>
      <c r="P66" s="6">
        <v>17</v>
      </c>
      <c r="Q66" s="6">
        <v>13</v>
      </c>
      <c r="S66" s="6">
        <v>13</v>
      </c>
      <c r="T66" s="6">
        <v>14</v>
      </c>
      <c r="U66" s="6">
        <v>15</v>
      </c>
      <c r="V66" s="6">
        <v>16</v>
      </c>
      <c r="W66" s="6">
        <v>12</v>
      </c>
      <c r="X66" s="42">
        <f t="shared" si="2"/>
        <v>268</v>
      </c>
      <c r="Y66" s="42">
        <f t="shared" si="3"/>
        <v>18</v>
      </c>
      <c r="Z66" s="42">
        <f>SUM(I66,M66,N66,H66,K66,O66,P66,V66)</f>
        <v>141</v>
      </c>
    </row>
    <row r="67" spans="1:26">
      <c r="A67" s="5">
        <v>17</v>
      </c>
      <c r="B67" s="12" t="s">
        <v>52</v>
      </c>
      <c r="C67" s="14" t="s">
        <v>38</v>
      </c>
      <c r="D67" s="20">
        <v>17</v>
      </c>
      <c r="E67" s="6">
        <v>13</v>
      </c>
      <c r="P67" s="6">
        <v>20</v>
      </c>
      <c r="Q67" s="6">
        <v>15</v>
      </c>
      <c r="S67" s="6">
        <v>15</v>
      </c>
      <c r="T67" s="6">
        <v>17</v>
      </c>
      <c r="U67" s="6">
        <v>19</v>
      </c>
      <c r="V67" s="6">
        <v>18</v>
      </c>
      <c r="X67" s="42">
        <f t="shared" si="2"/>
        <v>134</v>
      </c>
      <c r="Y67" s="42">
        <f t="shared" si="3"/>
        <v>8</v>
      </c>
      <c r="Z67" s="42">
        <f>SUM(Q67,U67,V67,D67,T67,S67,E67,P67)</f>
        <v>134</v>
      </c>
    </row>
    <row r="68" spans="1:26">
      <c r="A68" s="5">
        <v>18</v>
      </c>
      <c r="B68" s="13" t="s">
        <v>27</v>
      </c>
      <c r="C68" s="5" t="s">
        <v>40</v>
      </c>
      <c r="D68" s="6">
        <v>15</v>
      </c>
      <c r="E68" s="6">
        <v>12</v>
      </c>
      <c r="F68" s="6">
        <v>11</v>
      </c>
      <c r="G68" s="6">
        <v>13</v>
      </c>
      <c r="I68" s="6">
        <v>20</v>
      </c>
      <c r="J68" s="6">
        <v>16</v>
      </c>
      <c r="K68" s="6">
        <v>20</v>
      </c>
      <c r="L68" s="6">
        <v>19</v>
      </c>
      <c r="N68" s="6">
        <v>16</v>
      </c>
      <c r="X68" s="42">
        <f t="shared" si="2"/>
        <v>142</v>
      </c>
      <c r="Y68" s="42">
        <f t="shared" si="3"/>
        <v>9</v>
      </c>
      <c r="Z68" s="42">
        <f>SUM(I68,L68,N68,D68,K68,J68,E68,G68)</f>
        <v>131</v>
      </c>
    </row>
    <row r="69" spans="1:26">
      <c r="A69" s="5">
        <v>19</v>
      </c>
      <c r="B69" s="13" t="s">
        <v>60</v>
      </c>
      <c r="C69" s="14" t="s">
        <v>35</v>
      </c>
      <c r="J69" s="6">
        <v>13</v>
      </c>
      <c r="L69" s="6">
        <v>18</v>
      </c>
      <c r="O69" s="6">
        <v>22</v>
      </c>
      <c r="P69" s="6">
        <v>16</v>
      </c>
      <c r="R69" s="6">
        <v>16</v>
      </c>
      <c r="S69" s="6">
        <v>11</v>
      </c>
      <c r="V69" s="6">
        <v>15</v>
      </c>
      <c r="W69" s="6">
        <v>10</v>
      </c>
      <c r="X69" s="42">
        <f t="shared" si="2"/>
        <v>121</v>
      </c>
      <c r="Y69" s="42">
        <f t="shared" si="3"/>
        <v>8</v>
      </c>
      <c r="Z69" s="42">
        <f>SUM(O69,W69,V69,L69,R69,S69,J69,P69)</f>
        <v>121</v>
      </c>
    </row>
    <row r="70" spans="1:26">
      <c r="B70" s="12"/>
      <c r="C70" s="14"/>
      <c r="X70" s="22"/>
      <c r="Y70" s="22"/>
      <c r="Z70" s="22"/>
    </row>
    <row r="71" spans="1:26">
      <c r="B71" s="13"/>
      <c r="C71" s="14"/>
      <c r="X71" s="22"/>
      <c r="Y71" s="22"/>
      <c r="Z71" s="22"/>
    </row>
    <row r="72" spans="1:26">
      <c r="B72" s="13"/>
      <c r="C72" s="14"/>
      <c r="X72" s="22"/>
      <c r="Y72" s="22"/>
      <c r="Z72" s="22"/>
    </row>
    <row r="73" spans="1:26">
      <c r="B73" s="12"/>
      <c r="C73" s="14"/>
      <c r="X73" s="22"/>
      <c r="Y73" s="22"/>
      <c r="Z73" s="22"/>
    </row>
    <row r="74" spans="1:26">
      <c r="B74" s="13"/>
      <c r="C74" s="14"/>
      <c r="X74" s="22"/>
      <c r="Y74" s="22"/>
      <c r="Z74" s="22"/>
    </row>
    <row r="75" spans="1:26">
      <c r="B75" s="12"/>
      <c r="C75" s="14"/>
      <c r="X75" s="22"/>
      <c r="Y75" s="22"/>
      <c r="Z75" s="22"/>
    </row>
    <row r="76" spans="1:26">
      <c r="B76" s="12"/>
      <c r="C76" s="14"/>
      <c r="X76" s="22"/>
      <c r="Y76" s="22"/>
      <c r="Z76" s="22"/>
    </row>
    <row r="77" spans="1:26">
      <c r="B77" s="12"/>
      <c r="C77" s="14"/>
      <c r="X77" s="22"/>
      <c r="Y77" s="22"/>
      <c r="Z77" s="22"/>
    </row>
  </sheetData>
  <sortState ref="A51:Z69">
    <sortCondition descending="1" ref="Z51:Z69"/>
  </sortState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>
      <selection activeCell="B55" sqref="B55:D69"/>
    </sheetView>
  </sheetViews>
  <sheetFormatPr defaultRowHeight="12.75"/>
  <cols>
    <col min="1" max="1" width="9.140625" style="5"/>
    <col min="2" max="2" width="23.5703125" style="8" customWidth="1"/>
    <col min="3" max="3" width="8.7109375" style="6" customWidth="1"/>
    <col min="4" max="5" width="7.7109375" style="6" customWidth="1"/>
    <col min="6" max="6" width="9.140625" style="6"/>
    <col min="7" max="7" width="17.140625" style="8" customWidth="1"/>
    <col min="8" max="8" width="16.42578125" style="8" bestFit="1" customWidth="1"/>
    <col min="9" max="9" width="13.140625" style="6" customWidth="1"/>
    <col min="10" max="10" width="11" style="8" customWidth="1"/>
    <col min="11" max="11" width="7.28515625" style="6" bestFit="1" customWidth="1"/>
    <col min="12" max="12" width="9.140625" style="8"/>
    <col min="13" max="13" width="15.7109375" style="8" customWidth="1"/>
    <col min="14" max="14" width="16.42578125" style="8" bestFit="1" customWidth="1"/>
    <col min="15" max="15" width="16.140625" style="6" customWidth="1"/>
    <col min="16" max="16" width="17.42578125" style="8" bestFit="1" customWidth="1"/>
    <col min="17" max="17" width="9.7109375" style="5" bestFit="1" customWidth="1"/>
    <col min="18" max="18" width="17.28515625" style="8" customWidth="1"/>
    <col min="19" max="19" width="13.140625" style="8" bestFit="1" customWidth="1"/>
    <col min="20" max="20" width="14.140625" style="8" customWidth="1"/>
    <col min="21" max="21" width="13.140625" style="6" bestFit="1" customWidth="1"/>
    <col min="22" max="22" width="10.140625" style="8" bestFit="1" customWidth="1"/>
    <col min="23" max="23" width="15.5703125" style="8" bestFit="1" customWidth="1"/>
    <col min="24" max="16384" width="9.140625" style="8"/>
  </cols>
  <sheetData>
    <row r="1" spans="1:21">
      <c r="A1" s="44" t="s">
        <v>22</v>
      </c>
      <c r="B1" s="44"/>
      <c r="C1" s="44"/>
      <c r="D1" s="44"/>
      <c r="E1" s="21"/>
      <c r="F1" s="21"/>
      <c r="G1" s="44" t="s">
        <v>21</v>
      </c>
      <c r="H1" s="44"/>
      <c r="I1" s="44"/>
      <c r="J1" s="44"/>
      <c r="K1" s="21"/>
      <c r="L1" s="3"/>
      <c r="M1" s="44" t="s">
        <v>23</v>
      </c>
      <c r="N1" s="44"/>
      <c r="O1" s="44"/>
      <c r="P1" s="3"/>
      <c r="Q1" s="44" t="s">
        <v>24</v>
      </c>
      <c r="R1" s="44"/>
      <c r="S1" s="44"/>
    </row>
    <row r="3" spans="1:21" ht="12" customHeight="1">
      <c r="A3" s="2" t="s">
        <v>2</v>
      </c>
      <c r="B3" s="3" t="s">
        <v>0</v>
      </c>
      <c r="C3" s="2" t="s">
        <v>1</v>
      </c>
      <c r="D3" s="21" t="s">
        <v>8</v>
      </c>
      <c r="E3" s="21" t="s">
        <v>17</v>
      </c>
      <c r="G3" s="2" t="s">
        <v>2</v>
      </c>
      <c r="H3" s="3" t="s">
        <v>0</v>
      </c>
      <c r="I3" s="21" t="s">
        <v>1</v>
      </c>
      <c r="J3" s="21" t="s">
        <v>78</v>
      </c>
      <c r="M3" s="2" t="s">
        <v>2</v>
      </c>
      <c r="N3" s="8" t="s">
        <v>0</v>
      </c>
      <c r="O3" s="38" t="s">
        <v>78</v>
      </c>
      <c r="Q3" s="2" t="s">
        <v>2</v>
      </c>
      <c r="R3" s="21" t="s">
        <v>0</v>
      </c>
      <c r="S3" s="38" t="s">
        <v>78</v>
      </c>
      <c r="T3" s="6"/>
    </row>
    <row r="4" spans="1:21" ht="11.85" customHeight="1">
      <c r="A4" s="5">
        <v>1</v>
      </c>
      <c r="B4" s="12" t="s">
        <v>4</v>
      </c>
      <c r="C4" s="14" t="s">
        <v>35</v>
      </c>
      <c r="D4" s="6">
        <v>521</v>
      </c>
      <c r="E4" s="6">
        <v>19</v>
      </c>
      <c r="F4" s="5"/>
      <c r="G4" s="2">
        <v>1</v>
      </c>
      <c r="H4" s="32" t="s">
        <v>37</v>
      </c>
      <c r="I4" s="43" t="s">
        <v>35</v>
      </c>
      <c r="J4" s="42">
        <v>238</v>
      </c>
      <c r="K4" s="8"/>
      <c r="M4" s="5">
        <v>1</v>
      </c>
      <c r="N4" s="13" t="s">
        <v>37</v>
      </c>
      <c r="O4" s="6">
        <v>238</v>
      </c>
      <c r="P4" s="37"/>
      <c r="Q4" s="5">
        <v>1</v>
      </c>
      <c r="R4" s="32" t="s">
        <v>27</v>
      </c>
      <c r="S4" s="40">
        <v>131</v>
      </c>
      <c r="T4" s="6"/>
    </row>
    <row r="5" spans="1:21" ht="11.85" customHeight="1">
      <c r="A5" s="5">
        <v>2</v>
      </c>
      <c r="B5" s="13" t="s">
        <v>26</v>
      </c>
      <c r="C5" s="5" t="s">
        <v>38</v>
      </c>
      <c r="D5" s="6">
        <v>466</v>
      </c>
      <c r="E5" s="6">
        <v>18</v>
      </c>
      <c r="F5" s="5"/>
      <c r="G5" s="5">
        <v>2</v>
      </c>
      <c r="H5" s="13" t="s">
        <v>29</v>
      </c>
      <c r="I5" s="5" t="s">
        <v>35</v>
      </c>
      <c r="J5" s="42">
        <v>235</v>
      </c>
      <c r="K5" s="8"/>
      <c r="M5" s="2">
        <v>2</v>
      </c>
      <c r="N5" s="32" t="s">
        <v>29</v>
      </c>
      <c r="O5" s="42">
        <v>235</v>
      </c>
      <c r="P5" s="37"/>
      <c r="R5" s="12"/>
      <c r="S5" s="6"/>
      <c r="T5" s="6"/>
    </row>
    <row r="6" spans="1:21" ht="11.85" customHeight="1">
      <c r="A6" s="2">
        <v>3</v>
      </c>
      <c r="B6" s="32" t="s">
        <v>3</v>
      </c>
      <c r="C6" s="2" t="s">
        <v>35</v>
      </c>
      <c r="D6" s="42">
        <v>380</v>
      </c>
      <c r="E6" s="42">
        <v>14</v>
      </c>
      <c r="F6" s="5"/>
      <c r="G6" s="5">
        <v>3</v>
      </c>
      <c r="H6" s="12" t="s">
        <v>4</v>
      </c>
      <c r="I6" s="14" t="s">
        <v>35</v>
      </c>
      <c r="J6" s="42">
        <v>228</v>
      </c>
      <c r="K6" s="8"/>
      <c r="M6" s="5">
        <v>3</v>
      </c>
      <c r="N6" s="12" t="s">
        <v>4</v>
      </c>
      <c r="O6" s="6">
        <v>228</v>
      </c>
      <c r="P6" s="37"/>
      <c r="R6" s="6"/>
      <c r="S6" s="6"/>
      <c r="T6" s="6"/>
      <c r="U6" s="8"/>
    </row>
    <row r="7" spans="1:21" ht="11.85" customHeight="1">
      <c r="A7" s="5">
        <v>4</v>
      </c>
      <c r="B7" s="13" t="s">
        <v>30</v>
      </c>
      <c r="C7" s="5" t="s">
        <v>35</v>
      </c>
      <c r="D7" s="6">
        <v>372</v>
      </c>
      <c r="E7" s="6">
        <v>16</v>
      </c>
      <c r="F7" s="5"/>
      <c r="G7" s="5">
        <v>4</v>
      </c>
      <c r="H7" s="13" t="s">
        <v>3</v>
      </c>
      <c r="I7" s="5" t="s">
        <v>35</v>
      </c>
      <c r="J7" s="42">
        <v>225</v>
      </c>
      <c r="K7" s="8"/>
      <c r="M7" s="5">
        <v>4</v>
      </c>
      <c r="N7" s="13" t="s">
        <v>3</v>
      </c>
      <c r="O7" s="6">
        <v>225</v>
      </c>
      <c r="P7" s="37"/>
      <c r="R7" s="6"/>
      <c r="S7" s="6"/>
      <c r="T7" s="6"/>
      <c r="U7" s="8"/>
    </row>
    <row r="8" spans="1:21" ht="11.85" customHeight="1">
      <c r="A8" s="5">
        <v>5</v>
      </c>
      <c r="B8" s="13" t="s">
        <v>29</v>
      </c>
      <c r="C8" s="5" t="s">
        <v>35</v>
      </c>
      <c r="D8" s="6">
        <v>343</v>
      </c>
      <c r="E8" s="6">
        <v>12</v>
      </c>
      <c r="F8" s="5"/>
      <c r="G8" s="5">
        <v>5</v>
      </c>
      <c r="H8" s="13" t="s">
        <v>26</v>
      </c>
      <c r="I8" s="5" t="s">
        <v>38</v>
      </c>
      <c r="J8" s="42">
        <v>225</v>
      </c>
      <c r="K8" s="8"/>
      <c r="M8" s="5">
        <v>5</v>
      </c>
      <c r="N8" s="13" t="s">
        <v>43</v>
      </c>
      <c r="O8" s="6">
        <v>210</v>
      </c>
      <c r="P8" s="37"/>
      <c r="R8" s="6"/>
      <c r="S8" s="6"/>
      <c r="T8" s="6"/>
      <c r="U8" s="8"/>
    </row>
    <row r="9" spans="1:21" ht="11.85" customHeight="1">
      <c r="A9" s="5">
        <v>6</v>
      </c>
      <c r="B9" s="12" t="s">
        <v>41</v>
      </c>
      <c r="C9" s="14" t="s">
        <v>38</v>
      </c>
      <c r="D9" s="6">
        <v>340</v>
      </c>
      <c r="E9" s="6">
        <v>14</v>
      </c>
      <c r="F9" s="5"/>
      <c r="G9" s="5">
        <v>6</v>
      </c>
      <c r="H9" s="12" t="s">
        <v>41</v>
      </c>
      <c r="I9" s="14" t="s">
        <v>38</v>
      </c>
      <c r="J9" s="42">
        <v>213</v>
      </c>
      <c r="K9" s="8"/>
      <c r="M9" s="5">
        <v>6</v>
      </c>
      <c r="N9" s="13" t="s">
        <v>30</v>
      </c>
      <c r="O9" s="6">
        <v>199</v>
      </c>
      <c r="P9" s="37"/>
      <c r="R9" s="6"/>
      <c r="S9" s="6"/>
      <c r="T9" s="6"/>
      <c r="U9" s="8"/>
    </row>
    <row r="10" spans="1:21" ht="11.85" customHeight="1">
      <c r="A10" s="5">
        <v>7</v>
      </c>
      <c r="B10" s="13" t="s">
        <v>31</v>
      </c>
      <c r="C10" s="5" t="s">
        <v>35</v>
      </c>
      <c r="D10" s="6">
        <v>334</v>
      </c>
      <c r="E10" s="6">
        <v>15</v>
      </c>
      <c r="F10" s="5"/>
      <c r="G10" s="5">
        <v>7</v>
      </c>
      <c r="H10" s="13" t="s">
        <v>48</v>
      </c>
      <c r="I10" s="5" t="s">
        <v>77</v>
      </c>
      <c r="J10" s="42">
        <v>212</v>
      </c>
      <c r="K10" s="8"/>
      <c r="M10" s="5">
        <v>7</v>
      </c>
      <c r="N10" s="13" t="s">
        <v>31</v>
      </c>
      <c r="O10" s="6">
        <v>194</v>
      </c>
      <c r="P10" s="37"/>
      <c r="R10" s="6"/>
      <c r="S10" s="6"/>
      <c r="T10" s="6"/>
      <c r="U10" s="8"/>
    </row>
    <row r="11" spans="1:21" ht="11.85" customHeight="1">
      <c r="A11" s="5">
        <v>8</v>
      </c>
      <c r="B11" s="13" t="s">
        <v>48</v>
      </c>
      <c r="C11" s="5" t="s">
        <v>77</v>
      </c>
      <c r="D11" s="6">
        <v>330</v>
      </c>
      <c r="E11" s="6">
        <v>13</v>
      </c>
      <c r="F11" s="5"/>
      <c r="G11" s="5">
        <v>8</v>
      </c>
      <c r="H11" s="13" t="s">
        <v>43</v>
      </c>
      <c r="I11" s="14" t="s">
        <v>35</v>
      </c>
      <c r="J11" s="42">
        <v>210</v>
      </c>
      <c r="K11" s="8"/>
      <c r="M11" s="5">
        <v>8</v>
      </c>
      <c r="N11" s="12" t="s">
        <v>20</v>
      </c>
      <c r="O11" s="6">
        <v>184</v>
      </c>
      <c r="P11" s="37"/>
      <c r="T11" s="6"/>
      <c r="U11" s="8"/>
    </row>
    <row r="12" spans="1:21" ht="11.85" customHeight="1">
      <c r="A12" s="5">
        <v>9</v>
      </c>
      <c r="B12" s="13" t="s">
        <v>19</v>
      </c>
      <c r="C12" s="5" t="s">
        <v>35</v>
      </c>
      <c r="D12" s="6">
        <v>309</v>
      </c>
      <c r="E12" s="6">
        <v>15</v>
      </c>
      <c r="F12" s="5"/>
      <c r="G12" s="5">
        <v>9</v>
      </c>
      <c r="H12" s="13" t="s">
        <v>30</v>
      </c>
      <c r="I12" s="5" t="s">
        <v>35</v>
      </c>
      <c r="J12" s="42">
        <v>199</v>
      </c>
      <c r="K12" s="8"/>
      <c r="M12" s="5">
        <v>9</v>
      </c>
      <c r="N12" s="13" t="s">
        <v>19</v>
      </c>
      <c r="O12" s="6">
        <v>177</v>
      </c>
      <c r="P12" s="37"/>
      <c r="T12" s="6"/>
      <c r="U12" s="8"/>
    </row>
    <row r="13" spans="1:21" ht="11.85" customHeight="1">
      <c r="A13" s="5">
        <v>10</v>
      </c>
      <c r="B13" s="13" t="s">
        <v>37</v>
      </c>
      <c r="C13" s="14" t="s">
        <v>35</v>
      </c>
      <c r="D13" s="6">
        <v>295</v>
      </c>
      <c r="E13" s="6">
        <v>10</v>
      </c>
      <c r="F13" s="5"/>
      <c r="G13" s="5">
        <v>10</v>
      </c>
      <c r="H13" s="13" t="s">
        <v>31</v>
      </c>
      <c r="I13" s="5" t="s">
        <v>35</v>
      </c>
      <c r="J13" s="42">
        <v>194</v>
      </c>
      <c r="K13" s="8"/>
      <c r="M13" s="5">
        <v>10</v>
      </c>
      <c r="N13" s="13" t="s">
        <v>51</v>
      </c>
      <c r="O13" s="6">
        <v>171</v>
      </c>
      <c r="P13" s="37"/>
      <c r="T13" s="6"/>
      <c r="U13" s="8"/>
    </row>
    <row r="14" spans="1:21" ht="11.85" customHeight="1">
      <c r="A14" s="5">
        <v>11</v>
      </c>
      <c r="B14" s="12" t="s">
        <v>28</v>
      </c>
      <c r="C14" s="14" t="s">
        <v>35</v>
      </c>
      <c r="D14" s="6">
        <v>268</v>
      </c>
      <c r="E14" s="6">
        <v>18</v>
      </c>
      <c r="F14" s="5"/>
      <c r="G14" s="5">
        <v>11</v>
      </c>
      <c r="H14" s="12" t="s">
        <v>20</v>
      </c>
      <c r="I14" s="14" t="s">
        <v>35</v>
      </c>
      <c r="J14" s="42">
        <v>184</v>
      </c>
      <c r="K14" s="8"/>
      <c r="M14" s="5">
        <v>11</v>
      </c>
      <c r="N14" s="12" t="s">
        <v>6</v>
      </c>
      <c r="O14" s="6">
        <v>155</v>
      </c>
      <c r="P14" s="37"/>
      <c r="T14" s="6"/>
      <c r="U14" s="8"/>
    </row>
    <row r="15" spans="1:21" ht="11.85" customHeight="1">
      <c r="A15" s="5">
        <v>12</v>
      </c>
      <c r="B15" s="12" t="s">
        <v>20</v>
      </c>
      <c r="C15" s="14" t="s">
        <v>35</v>
      </c>
      <c r="D15" s="6">
        <v>265</v>
      </c>
      <c r="E15" s="6">
        <v>12</v>
      </c>
      <c r="F15" s="5"/>
      <c r="G15" s="5">
        <v>12</v>
      </c>
      <c r="H15" s="13" t="s">
        <v>19</v>
      </c>
      <c r="I15" s="5" t="s">
        <v>35</v>
      </c>
      <c r="J15" s="42">
        <v>177</v>
      </c>
      <c r="K15" s="8"/>
      <c r="M15" s="5">
        <v>12</v>
      </c>
      <c r="N15" s="12" t="s">
        <v>5</v>
      </c>
      <c r="O15" s="6">
        <v>154</v>
      </c>
      <c r="P15" s="37"/>
      <c r="T15" s="6"/>
      <c r="U15" s="8"/>
    </row>
    <row r="16" spans="1:21" ht="11.85" customHeight="1">
      <c r="A16" s="5">
        <v>13</v>
      </c>
      <c r="B16" s="12" t="s">
        <v>6</v>
      </c>
      <c r="C16" s="14" t="s">
        <v>35</v>
      </c>
      <c r="D16" s="6">
        <v>246</v>
      </c>
      <c r="E16" s="6">
        <v>14</v>
      </c>
      <c r="F16" s="5"/>
      <c r="G16" s="5">
        <v>13</v>
      </c>
      <c r="H16" s="13" t="s">
        <v>51</v>
      </c>
      <c r="I16" s="14" t="s">
        <v>35</v>
      </c>
      <c r="J16" s="42">
        <v>171</v>
      </c>
      <c r="K16" s="8"/>
      <c r="M16" s="5">
        <v>13</v>
      </c>
      <c r="N16" s="12" t="s">
        <v>28</v>
      </c>
      <c r="O16" s="6">
        <v>141</v>
      </c>
      <c r="P16" s="37"/>
      <c r="T16" s="6"/>
      <c r="U16" s="8"/>
    </row>
    <row r="17" spans="1:21" ht="11.85" customHeight="1">
      <c r="A17" s="5">
        <v>14</v>
      </c>
      <c r="B17" s="13" t="s">
        <v>51</v>
      </c>
      <c r="C17" s="14" t="s">
        <v>35</v>
      </c>
      <c r="D17" s="6">
        <v>243</v>
      </c>
      <c r="E17" s="6">
        <v>12</v>
      </c>
      <c r="F17" s="5"/>
      <c r="G17" s="5">
        <v>14</v>
      </c>
      <c r="H17" s="12" t="s">
        <v>6</v>
      </c>
      <c r="I17" s="14" t="s">
        <v>35</v>
      </c>
      <c r="J17" s="42">
        <v>155</v>
      </c>
      <c r="K17" s="8"/>
      <c r="M17" s="5">
        <v>14</v>
      </c>
      <c r="N17" s="13" t="s">
        <v>27</v>
      </c>
      <c r="O17" s="6">
        <v>131</v>
      </c>
      <c r="P17" s="37"/>
      <c r="T17" s="6"/>
      <c r="U17" s="8"/>
    </row>
    <row r="18" spans="1:21" ht="11.85" customHeight="1">
      <c r="A18" s="5">
        <v>15</v>
      </c>
      <c r="B18" s="13" t="s">
        <v>43</v>
      </c>
      <c r="C18" s="14" t="s">
        <v>35</v>
      </c>
      <c r="D18" s="6">
        <v>233</v>
      </c>
      <c r="E18" s="6">
        <v>9</v>
      </c>
      <c r="F18" s="5"/>
      <c r="G18" s="5">
        <v>15</v>
      </c>
      <c r="H18" s="12" t="s">
        <v>5</v>
      </c>
      <c r="I18" s="14" t="s">
        <v>35</v>
      </c>
      <c r="J18" s="42">
        <v>154</v>
      </c>
      <c r="K18" s="8"/>
      <c r="M18" s="5">
        <v>15</v>
      </c>
      <c r="N18" s="13" t="s">
        <v>60</v>
      </c>
      <c r="O18" s="6">
        <v>121</v>
      </c>
      <c r="P18" s="37"/>
      <c r="T18" s="6"/>
      <c r="U18" s="8"/>
    </row>
    <row r="19" spans="1:21" ht="11.85" customHeight="1">
      <c r="A19" s="5">
        <v>16</v>
      </c>
      <c r="B19" s="12" t="s">
        <v>5</v>
      </c>
      <c r="C19" s="14" t="s">
        <v>35</v>
      </c>
      <c r="D19" s="6">
        <v>221</v>
      </c>
      <c r="E19" s="6">
        <v>12</v>
      </c>
      <c r="F19" s="5"/>
      <c r="G19" s="5">
        <v>16</v>
      </c>
      <c r="H19" s="12" t="s">
        <v>28</v>
      </c>
      <c r="I19" s="14" t="s">
        <v>35</v>
      </c>
      <c r="J19" s="42">
        <v>141</v>
      </c>
      <c r="K19" s="8"/>
      <c r="L19" s="5"/>
      <c r="M19" s="5"/>
      <c r="N19" s="13"/>
      <c r="T19" s="6"/>
      <c r="U19" s="8"/>
    </row>
    <row r="20" spans="1:21" ht="11.85" customHeight="1">
      <c r="A20" s="5">
        <v>17</v>
      </c>
      <c r="B20" s="12" t="s">
        <v>7</v>
      </c>
      <c r="C20" s="14" t="s">
        <v>38</v>
      </c>
      <c r="D20" s="6">
        <v>174</v>
      </c>
      <c r="E20" s="6">
        <v>6</v>
      </c>
      <c r="F20" s="5"/>
      <c r="G20" s="5">
        <v>17</v>
      </c>
      <c r="H20" s="12" t="s">
        <v>52</v>
      </c>
      <c r="I20" s="14" t="s">
        <v>38</v>
      </c>
      <c r="J20" s="42">
        <v>134</v>
      </c>
      <c r="K20" s="8"/>
      <c r="N20" s="6"/>
      <c r="O20" s="8"/>
      <c r="T20" s="6"/>
      <c r="U20" s="8"/>
    </row>
    <row r="21" spans="1:21" ht="11.85" customHeight="1">
      <c r="A21" s="5">
        <v>18</v>
      </c>
      <c r="B21" s="12" t="s">
        <v>62</v>
      </c>
      <c r="C21" s="14" t="s">
        <v>35</v>
      </c>
      <c r="D21" s="6">
        <v>173</v>
      </c>
      <c r="E21" s="6">
        <v>6</v>
      </c>
      <c r="F21" s="5"/>
      <c r="G21" s="5">
        <v>18</v>
      </c>
      <c r="H21" s="13" t="s">
        <v>27</v>
      </c>
      <c r="I21" s="5" t="s">
        <v>40</v>
      </c>
      <c r="J21" s="42">
        <v>131</v>
      </c>
      <c r="K21" s="8"/>
      <c r="N21" s="6"/>
      <c r="O21" s="8"/>
      <c r="T21" s="6"/>
      <c r="U21" s="8"/>
    </row>
    <row r="22" spans="1:21" ht="11.85" customHeight="1">
      <c r="A22" s="5">
        <v>19</v>
      </c>
      <c r="B22" s="12" t="s">
        <v>70</v>
      </c>
      <c r="C22" s="14" t="s">
        <v>35</v>
      </c>
      <c r="D22" s="6">
        <v>155</v>
      </c>
      <c r="E22" s="6">
        <v>7</v>
      </c>
      <c r="F22" s="5"/>
      <c r="G22" s="5">
        <v>19</v>
      </c>
      <c r="H22" s="13" t="s">
        <v>60</v>
      </c>
      <c r="I22" s="14" t="s">
        <v>35</v>
      </c>
      <c r="J22" s="42">
        <v>121</v>
      </c>
      <c r="K22" s="8"/>
      <c r="N22" s="6"/>
      <c r="O22" s="8"/>
      <c r="T22" s="6"/>
      <c r="U22" s="8"/>
    </row>
    <row r="23" spans="1:21" ht="11.85" customHeight="1">
      <c r="A23" s="5">
        <v>20</v>
      </c>
      <c r="B23" s="12" t="s">
        <v>61</v>
      </c>
      <c r="C23" s="14" t="s">
        <v>35</v>
      </c>
      <c r="D23" s="6">
        <v>151</v>
      </c>
      <c r="E23" s="6">
        <v>7</v>
      </c>
      <c r="G23" s="5"/>
      <c r="H23" s="13"/>
      <c r="I23" s="14"/>
      <c r="J23" s="37"/>
      <c r="K23" s="8"/>
      <c r="N23" s="6"/>
      <c r="O23" s="8"/>
      <c r="T23" s="6"/>
      <c r="U23" s="8"/>
    </row>
    <row r="24" spans="1:21" ht="11.85" customHeight="1">
      <c r="A24" s="5">
        <v>21</v>
      </c>
      <c r="B24" s="13" t="s">
        <v>27</v>
      </c>
      <c r="C24" s="5" t="s">
        <v>40</v>
      </c>
      <c r="D24" s="6">
        <v>142</v>
      </c>
      <c r="E24" s="6">
        <v>9</v>
      </c>
      <c r="F24" s="5"/>
      <c r="H24" s="6"/>
      <c r="J24" s="6"/>
      <c r="K24" s="8"/>
      <c r="N24" s="6"/>
      <c r="O24" s="8"/>
      <c r="T24" s="6"/>
      <c r="U24" s="8"/>
    </row>
    <row r="25" spans="1:21" ht="12.75" customHeight="1">
      <c r="A25" s="5">
        <v>22</v>
      </c>
      <c r="B25" s="12" t="s">
        <v>52</v>
      </c>
      <c r="C25" s="14" t="s">
        <v>38</v>
      </c>
      <c r="D25" s="6">
        <v>134</v>
      </c>
      <c r="E25" s="6">
        <v>8</v>
      </c>
      <c r="G25" s="44" t="s">
        <v>15</v>
      </c>
      <c r="H25" s="44"/>
      <c r="I25" s="44"/>
      <c r="J25" s="44"/>
      <c r="K25" s="44"/>
      <c r="L25" s="44"/>
      <c r="M25" s="44"/>
      <c r="N25" s="3"/>
      <c r="O25" s="44" t="s">
        <v>45</v>
      </c>
      <c r="P25" s="44"/>
      <c r="Q25" s="44"/>
      <c r="R25" s="3"/>
      <c r="S25" s="44" t="s">
        <v>46</v>
      </c>
      <c r="T25" s="44"/>
      <c r="U25" s="44"/>
    </row>
    <row r="26" spans="1:21" ht="11.85" customHeight="1">
      <c r="A26" s="5">
        <v>23</v>
      </c>
      <c r="B26" s="12" t="s">
        <v>58</v>
      </c>
      <c r="C26" s="14" t="s">
        <v>35</v>
      </c>
      <c r="D26" s="6">
        <v>128</v>
      </c>
      <c r="E26" s="6">
        <v>6</v>
      </c>
      <c r="F26" s="3"/>
      <c r="G26" s="3"/>
      <c r="H26" s="3"/>
      <c r="I26" s="21"/>
      <c r="J26" s="3"/>
      <c r="K26" s="3"/>
      <c r="L26" s="3"/>
      <c r="M26" s="3"/>
      <c r="N26" s="21"/>
      <c r="O26" s="3"/>
      <c r="P26" s="3"/>
      <c r="Q26" s="2"/>
      <c r="R26" s="3"/>
      <c r="S26" s="3"/>
      <c r="T26" s="21"/>
      <c r="U26" s="3"/>
    </row>
    <row r="27" spans="1:21" ht="11.85" customHeight="1">
      <c r="A27" s="5">
        <v>24</v>
      </c>
      <c r="B27" s="13" t="s">
        <v>60</v>
      </c>
      <c r="C27" s="14" t="s">
        <v>35</v>
      </c>
      <c r="D27" s="6">
        <v>121</v>
      </c>
      <c r="E27" s="6">
        <v>8</v>
      </c>
      <c r="F27" s="8"/>
      <c r="K27" s="8"/>
      <c r="N27" s="6"/>
      <c r="O27" s="8"/>
      <c r="T27" s="6"/>
      <c r="U27" s="8"/>
    </row>
    <row r="28" spans="1:21" ht="11.85" customHeight="1">
      <c r="A28" s="5">
        <v>25</v>
      </c>
      <c r="B28" s="11" t="s">
        <v>33</v>
      </c>
      <c r="C28" s="14" t="s">
        <v>35</v>
      </c>
      <c r="D28" s="6">
        <v>111</v>
      </c>
      <c r="E28" s="6">
        <v>4</v>
      </c>
      <c r="G28" s="2" t="s">
        <v>2</v>
      </c>
      <c r="H28" s="4" t="s">
        <v>0</v>
      </c>
      <c r="I28" s="4" t="s">
        <v>13</v>
      </c>
      <c r="J28" s="4" t="s">
        <v>14</v>
      </c>
      <c r="K28" s="4" t="s">
        <v>13</v>
      </c>
      <c r="L28" s="4" t="s">
        <v>14</v>
      </c>
      <c r="M28" s="26" t="s">
        <v>12</v>
      </c>
      <c r="O28" s="2" t="s">
        <v>2</v>
      </c>
      <c r="P28" s="4" t="s">
        <v>0</v>
      </c>
      <c r="Q28" s="21" t="s">
        <v>78</v>
      </c>
      <c r="R28" s="5"/>
      <c r="S28" s="3" t="s">
        <v>2</v>
      </c>
      <c r="T28" s="3" t="s">
        <v>0</v>
      </c>
      <c r="U28" s="21" t="s">
        <v>78</v>
      </c>
    </row>
    <row r="29" spans="1:21" ht="11.85" customHeight="1">
      <c r="A29" s="5">
        <v>26</v>
      </c>
      <c r="B29" s="12" t="s">
        <v>73</v>
      </c>
      <c r="C29" s="14" t="s">
        <v>35</v>
      </c>
      <c r="D29" s="6">
        <v>104</v>
      </c>
      <c r="E29" s="6">
        <v>6</v>
      </c>
      <c r="G29" s="3"/>
      <c r="I29" s="4" t="s">
        <v>16</v>
      </c>
      <c r="J29" s="4" t="s">
        <v>16</v>
      </c>
      <c r="K29" s="4" t="s">
        <v>11</v>
      </c>
      <c r="L29" s="4" t="s">
        <v>11</v>
      </c>
      <c r="M29" s="4" t="s">
        <v>11</v>
      </c>
      <c r="O29" s="2">
        <v>1</v>
      </c>
      <c r="P29" s="32" t="s">
        <v>26</v>
      </c>
      <c r="Q29" s="40">
        <v>225</v>
      </c>
      <c r="S29" s="5"/>
      <c r="T29" s="12"/>
    </row>
    <row r="30" spans="1:21" ht="11.85" customHeight="1">
      <c r="A30" s="5">
        <v>27</v>
      </c>
      <c r="B30" s="12" t="s">
        <v>68</v>
      </c>
      <c r="C30" s="14" t="s">
        <v>47</v>
      </c>
      <c r="D30" s="6">
        <v>100</v>
      </c>
      <c r="E30" s="6">
        <v>6</v>
      </c>
      <c r="G30" s="5">
        <v>1</v>
      </c>
      <c r="H30" s="29" t="s">
        <v>37</v>
      </c>
      <c r="I30" s="9">
        <v>24.13</v>
      </c>
      <c r="J30" s="30">
        <v>63.4</v>
      </c>
      <c r="K30" s="9">
        <v>24.865312888520513</v>
      </c>
      <c r="L30" s="9">
        <v>23.659305993690854</v>
      </c>
      <c r="M30" s="9">
        <v>24.262309441105685</v>
      </c>
      <c r="N30" s="6"/>
      <c r="O30" s="5">
        <v>2</v>
      </c>
      <c r="P30" s="12" t="s">
        <v>41</v>
      </c>
      <c r="Q30" s="6">
        <v>213</v>
      </c>
      <c r="S30" s="5"/>
      <c r="T30" s="12"/>
    </row>
    <row r="31" spans="1:21" ht="11.85" customHeight="1">
      <c r="A31" s="5">
        <v>28</v>
      </c>
      <c r="B31" s="12" t="s">
        <v>67</v>
      </c>
      <c r="C31" s="14" t="s">
        <v>35</v>
      </c>
      <c r="D31" s="6">
        <v>83</v>
      </c>
      <c r="E31" s="6">
        <v>5</v>
      </c>
      <c r="G31" s="5">
        <v>2</v>
      </c>
      <c r="H31" s="31" t="s">
        <v>62</v>
      </c>
      <c r="I31" s="16">
        <v>25.366669999999999</v>
      </c>
      <c r="J31" s="16">
        <v>62.067</v>
      </c>
      <c r="K31" s="16">
        <v>23.653084933891602</v>
      </c>
      <c r="L31" s="16">
        <v>24.167431968679008</v>
      </c>
      <c r="M31" s="16">
        <v>23.910258451285305</v>
      </c>
      <c r="N31" s="6"/>
      <c r="O31" s="5"/>
      <c r="P31" s="12"/>
      <c r="Q31" s="6"/>
      <c r="S31" s="5"/>
      <c r="T31" s="12"/>
    </row>
    <row r="32" spans="1:21" ht="11.85" customHeight="1">
      <c r="A32" s="5">
        <v>29</v>
      </c>
      <c r="B32" s="12" t="s">
        <v>39</v>
      </c>
      <c r="C32" s="14" t="s">
        <v>47</v>
      </c>
      <c r="D32" s="6">
        <v>76</v>
      </c>
      <c r="E32" s="6">
        <v>6</v>
      </c>
      <c r="G32" s="5">
        <v>3</v>
      </c>
      <c r="H32" s="12" t="s">
        <v>63</v>
      </c>
      <c r="I32" s="9">
        <v>24.433</v>
      </c>
      <c r="J32" s="24">
        <v>64.766999999999996</v>
      </c>
      <c r="K32" s="9">
        <v>24.556951663733475</v>
      </c>
      <c r="L32" s="9">
        <v>23.159942563342444</v>
      </c>
      <c r="M32" s="9">
        <v>23.858447113537959</v>
      </c>
      <c r="N32" s="6"/>
      <c r="O32" s="5"/>
      <c r="P32" s="12"/>
      <c r="Q32" s="6"/>
      <c r="T32" s="6"/>
      <c r="U32" s="8"/>
    </row>
    <row r="33" spans="1:23" ht="11.85" customHeight="1">
      <c r="A33" s="5">
        <v>30</v>
      </c>
      <c r="B33" s="12" t="s">
        <v>34</v>
      </c>
      <c r="C33" s="14" t="s">
        <v>36</v>
      </c>
      <c r="D33" s="6">
        <v>68</v>
      </c>
      <c r="E33" s="6">
        <v>4</v>
      </c>
      <c r="G33" s="5">
        <v>4</v>
      </c>
      <c r="H33" s="12" t="s">
        <v>4</v>
      </c>
      <c r="I33" s="9">
        <v>24.98</v>
      </c>
      <c r="J33" s="24">
        <v>63.65</v>
      </c>
      <c r="K33" s="9">
        <v>24.01921537229784</v>
      </c>
      <c r="L33" s="9">
        <v>23.566378633150041</v>
      </c>
      <c r="M33" s="9">
        <v>23.79279700272394</v>
      </c>
      <c r="N33" s="6"/>
      <c r="O33" s="3" t="s">
        <v>79</v>
      </c>
      <c r="Q33" s="6"/>
      <c r="R33" s="6"/>
      <c r="S33" s="6"/>
      <c r="T33" s="6"/>
      <c r="V33" s="6"/>
      <c r="W33" s="6"/>
    </row>
    <row r="34" spans="1:23" ht="11.85" customHeight="1">
      <c r="A34" s="5">
        <v>31</v>
      </c>
      <c r="B34" s="12" t="s">
        <v>50</v>
      </c>
      <c r="C34" s="12" t="s">
        <v>35</v>
      </c>
      <c r="D34" s="6">
        <v>68</v>
      </c>
      <c r="E34" s="6">
        <v>3</v>
      </c>
      <c r="G34" s="5">
        <v>5</v>
      </c>
      <c r="H34" s="12" t="s">
        <v>64</v>
      </c>
      <c r="I34" s="9">
        <v>25.167000000000002</v>
      </c>
      <c r="J34" s="24">
        <v>64.38</v>
      </c>
      <c r="K34" s="9">
        <v>23.840743831207533</v>
      </c>
      <c r="L34" s="9">
        <v>23.299161230195715</v>
      </c>
      <c r="M34" s="9">
        <v>23.569952530701624</v>
      </c>
      <c r="N34" s="6"/>
      <c r="O34" s="8"/>
      <c r="Q34" s="6"/>
      <c r="R34" s="6"/>
      <c r="S34" s="6"/>
      <c r="T34" s="6"/>
      <c r="V34" s="6"/>
      <c r="W34" s="6"/>
    </row>
    <row r="35" spans="1:23" ht="11.85" customHeight="1">
      <c r="A35" s="5">
        <v>32</v>
      </c>
      <c r="B35" s="12" t="s">
        <v>53</v>
      </c>
      <c r="C35" s="12" t="s">
        <v>35</v>
      </c>
      <c r="D35" s="6">
        <v>60</v>
      </c>
      <c r="E35" s="6">
        <v>4</v>
      </c>
      <c r="G35" s="5">
        <v>6</v>
      </c>
      <c r="H35" s="12" t="s">
        <v>3</v>
      </c>
      <c r="I35" s="9">
        <v>25.18</v>
      </c>
      <c r="J35" s="9">
        <v>64.72</v>
      </c>
      <c r="K35" s="9">
        <v>23.828435266084192</v>
      </c>
      <c r="L35" s="9">
        <v>23.176761433868975</v>
      </c>
      <c r="M35" s="9">
        <v>23.502598349976584</v>
      </c>
      <c r="N35" s="6"/>
      <c r="O35" s="4" t="s">
        <v>0</v>
      </c>
      <c r="P35" s="4" t="s">
        <v>80</v>
      </c>
      <c r="Q35" s="4" t="s">
        <v>81</v>
      </c>
      <c r="R35" s="4" t="s">
        <v>82</v>
      </c>
      <c r="S35" s="4" t="s">
        <v>83</v>
      </c>
      <c r="T35" s="4" t="s">
        <v>84</v>
      </c>
      <c r="U35" s="4" t="s">
        <v>85</v>
      </c>
      <c r="V35" s="4" t="s">
        <v>87</v>
      </c>
      <c r="W35" s="4" t="s">
        <v>88</v>
      </c>
    </row>
    <row r="36" spans="1:23" ht="11.85" customHeight="1">
      <c r="A36" s="5">
        <v>33</v>
      </c>
      <c r="B36" s="12" t="s">
        <v>25</v>
      </c>
      <c r="C36" s="14" t="s">
        <v>35</v>
      </c>
      <c r="D36" s="6">
        <v>56</v>
      </c>
      <c r="E36" s="6">
        <v>2</v>
      </c>
      <c r="G36" s="5">
        <v>7</v>
      </c>
      <c r="H36" s="12" t="s">
        <v>43</v>
      </c>
      <c r="I36" s="9">
        <v>25.37</v>
      </c>
      <c r="J36" s="24">
        <v>66.150000000000006</v>
      </c>
      <c r="K36" s="9">
        <v>23.649980291683089</v>
      </c>
      <c r="L36" s="9">
        <v>22.675736961451246</v>
      </c>
      <c r="M36" s="9">
        <v>23.162858626567168</v>
      </c>
      <c r="N36" s="6"/>
      <c r="O36" s="8"/>
      <c r="P36" s="4" t="s">
        <v>16</v>
      </c>
      <c r="Q36" s="4" t="s">
        <v>16</v>
      </c>
      <c r="R36" s="4" t="s">
        <v>16</v>
      </c>
      <c r="S36" s="4" t="s">
        <v>16</v>
      </c>
      <c r="T36" s="4" t="s">
        <v>16</v>
      </c>
      <c r="U36" s="4" t="s">
        <v>16</v>
      </c>
      <c r="V36" s="4" t="s">
        <v>16</v>
      </c>
      <c r="W36" s="4" t="s">
        <v>16</v>
      </c>
    </row>
    <row r="37" spans="1:23" ht="11.85" customHeight="1">
      <c r="A37" s="5">
        <v>34</v>
      </c>
      <c r="B37" s="12" t="s">
        <v>71</v>
      </c>
      <c r="C37" s="14" t="s">
        <v>35</v>
      </c>
      <c r="D37" s="6">
        <v>37</v>
      </c>
      <c r="E37" s="6">
        <v>2</v>
      </c>
      <c r="G37" s="5">
        <v>8</v>
      </c>
      <c r="H37" s="12" t="s">
        <v>65</v>
      </c>
      <c r="I37" s="9">
        <v>25.95</v>
      </c>
      <c r="J37" s="24">
        <v>66.72</v>
      </c>
      <c r="K37" s="9">
        <v>23.121387283236995</v>
      </c>
      <c r="L37" s="9">
        <v>22.482014388489212</v>
      </c>
      <c r="M37" s="9">
        <v>22.801700835863102</v>
      </c>
      <c r="N37" s="6"/>
      <c r="O37" s="29" t="s">
        <v>37</v>
      </c>
      <c r="P37" s="9">
        <v>24.13</v>
      </c>
      <c r="Q37" s="30">
        <v>63.4</v>
      </c>
      <c r="R37" s="30">
        <v>59.7</v>
      </c>
      <c r="S37" s="30">
        <v>28.3</v>
      </c>
      <c r="T37" s="30">
        <v>34.933</v>
      </c>
      <c r="U37" s="30">
        <v>25.95</v>
      </c>
      <c r="V37" s="9">
        <v>236.41300000000001</v>
      </c>
      <c r="W37" s="9">
        <v>0</v>
      </c>
    </row>
    <row r="38" spans="1:23" ht="11.85" customHeight="1">
      <c r="A38" s="5">
        <v>35</v>
      </c>
      <c r="B38" s="13" t="s">
        <v>55</v>
      </c>
      <c r="C38" s="5" t="s">
        <v>56</v>
      </c>
      <c r="D38" s="6">
        <v>32</v>
      </c>
      <c r="E38" s="6">
        <v>2</v>
      </c>
      <c r="G38" s="5">
        <v>9</v>
      </c>
      <c r="H38" s="29" t="s">
        <v>19</v>
      </c>
      <c r="I38" s="9">
        <v>26.33</v>
      </c>
      <c r="J38" s="30">
        <v>67.13</v>
      </c>
      <c r="K38" s="9">
        <v>22.787694644891761</v>
      </c>
      <c r="L38" s="9">
        <v>22.344704305079695</v>
      </c>
      <c r="M38" s="9">
        <v>22.56619947498573</v>
      </c>
      <c r="N38" s="6"/>
      <c r="O38" s="12" t="s">
        <v>63</v>
      </c>
      <c r="P38" s="9">
        <v>24.433</v>
      </c>
      <c r="Q38" s="9">
        <v>64.766999999999996</v>
      </c>
      <c r="R38" s="9">
        <v>60.332999999999998</v>
      </c>
      <c r="S38" s="9">
        <v>29.167000000000002</v>
      </c>
      <c r="T38" s="9">
        <v>34.53</v>
      </c>
      <c r="U38" s="9">
        <v>25.867000000000001</v>
      </c>
      <c r="V38" s="9">
        <v>239.09699999999998</v>
      </c>
      <c r="W38" s="9">
        <v>2.6869999999999834</v>
      </c>
    </row>
    <row r="39" spans="1:23" ht="11.85" customHeight="1">
      <c r="A39" s="5">
        <v>36</v>
      </c>
      <c r="B39" s="12" t="s">
        <v>66</v>
      </c>
      <c r="C39" s="14" t="s">
        <v>35</v>
      </c>
      <c r="D39" s="6">
        <v>26</v>
      </c>
      <c r="E39" s="6">
        <v>1</v>
      </c>
      <c r="G39" s="5">
        <v>10</v>
      </c>
      <c r="H39" s="12" t="s">
        <v>30</v>
      </c>
      <c r="I39" s="9">
        <v>26.4</v>
      </c>
      <c r="J39" s="9">
        <v>68.02</v>
      </c>
      <c r="K39" s="9">
        <v>22.727272727272727</v>
      </c>
      <c r="L39" s="9">
        <v>22.052337547780066</v>
      </c>
      <c r="M39" s="9">
        <v>22.389805137526395</v>
      </c>
      <c r="O39" s="33" t="s">
        <v>4</v>
      </c>
      <c r="P39" s="16">
        <v>24.98</v>
      </c>
      <c r="Q39" s="28">
        <v>63.65</v>
      </c>
      <c r="R39" s="28">
        <v>59.35</v>
      </c>
      <c r="S39" s="28">
        <v>29.45</v>
      </c>
      <c r="T39" s="28">
        <v>36.200000000000003</v>
      </c>
      <c r="U39" s="28">
        <v>26.466999999999999</v>
      </c>
      <c r="V39" s="16">
        <v>240.09699999999998</v>
      </c>
      <c r="W39" s="16">
        <v>3.6869999999999834</v>
      </c>
    </row>
    <row r="40" spans="1:23" ht="11.85" customHeight="1">
      <c r="A40" s="5">
        <v>37</v>
      </c>
      <c r="B40" s="13" t="s">
        <v>54</v>
      </c>
      <c r="C40" s="14" t="s">
        <v>35</v>
      </c>
      <c r="D40" s="6">
        <v>24</v>
      </c>
      <c r="E40" s="6">
        <v>1</v>
      </c>
      <c r="G40" s="5">
        <v>11</v>
      </c>
      <c r="H40" s="12" t="s">
        <v>31</v>
      </c>
      <c r="I40" s="9">
        <v>26.73</v>
      </c>
      <c r="J40" s="24">
        <v>67.516999999999996</v>
      </c>
      <c r="K40" s="9">
        <v>22.446689113355781</v>
      </c>
      <c r="L40" s="9">
        <v>22.216626923589619</v>
      </c>
      <c r="M40" s="9">
        <v>22.331658018472702</v>
      </c>
      <c r="O40" s="12" t="s">
        <v>3</v>
      </c>
      <c r="P40" s="9">
        <v>25.18</v>
      </c>
      <c r="Q40" s="24">
        <v>64.72</v>
      </c>
      <c r="R40" s="24">
        <v>59.716999999999999</v>
      </c>
      <c r="S40" s="24">
        <v>29.7</v>
      </c>
      <c r="T40" s="24">
        <v>34.933</v>
      </c>
      <c r="U40" s="24">
        <v>26.433</v>
      </c>
      <c r="V40" s="9">
        <v>240.68299999999999</v>
      </c>
      <c r="W40" s="9">
        <v>4.2729999999999961</v>
      </c>
    </row>
    <row r="41" spans="1:23" ht="11.85" customHeight="1">
      <c r="A41" s="5">
        <v>38</v>
      </c>
      <c r="B41" s="12" t="s">
        <v>72</v>
      </c>
      <c r="C41" s="14" t="s">
        <v>35</v>
      </c>
      <c r="D41" s="6">
        <v>17</v>
      </c>
      <c r="E41" s="6">
        <v>1</v>
      </c>
      <c r="G41" s="5">
        <v>12</v>
      </c>
      <c r="H41" s="29" t="s">
        <v>61</v>
      </c>
      <c r="I41" s="9">
        <v>27.317</v>
      </c>
      <c r="J41" s="30">
        <v>70.55</v>
      </c>
      <c r="K41" s="9">
        <v>21.964344547351466</v>
      </c>
      <c r="L41" s="9">
        <v>21.261516654854713</v>
      </c>
      <c r="M41" s="9">
        <v>21.612930601103088</v>
      </c>
      <c r="O41" s="12" t="s">
        <v>65</v>
      </c>
      <c r="P41" s="9">
        <v>25.95</v>
      </c>
      <c r="Q41" s="24">
        <v>66.72</v>
      </c>
      <c r="R41" s="24">
        <v>60.65</v>
      </c>
      <c r="S41" s="9">
        <v>29.567</v>
      </c>
      <c r="T41" s="9">
        <v>35.616</v>
      </c>
      <c r="U41" s="9">
        <v>26.85</v>
      </c>
      <c r="V41" s="9">
        <v>245.35299999999998</v>
      </c>
      <c r="W41" s="9">
        <v>8.9429999999999836</v>
      </c>
    </row>
    <row r="42" spans="1:23" ht="11.85" customHeight="1">
      <c r="A42" s="5">
        <v>39</v>
      </c>
      <c r="B42" s="13" t="s">
        <v>59</v>
      </c>
      <c r="C42" s="14" t="s">
        <v>35</v>
      </c>
      <c r="D42" s="6">
        <v>15</v>
      </c>
      <c r="E42" s="6">
        <v>1</v>
      </c>
      <c r="G42" s="5">
        <v>13</v>
      </c>
      <c r="H42" s="29" t="s">
        <v>73</v>
      </c>
      <c r="I42" s="6">
        <v>27.367000000000001</v>
      </c>
      <c r="J42" s="30">
        <v>73.533000000000001</v>
      </c>
      <c r="K42" s="9">
        <v>21.924215295794205</v>
      </c>
      <c r="L42" s="9">
        <v>20.399004528579006</v>
      </c>
      <c r="M42" s="9">
        <v>21.161609912186606</v>
      </c>
      <c r="O42" s="12" t="s">
        <v>64</v>
      </c>
      <c r="P42" s="9">
        <v>25.167000000000002</v>
      </c>
      <c r="Q42" s="24">
        <v>64.38</v>
      </c>
      <c r="R42" s="24">
        <v>63.216999999999999</v>
      </c>
      <c r="S42" s="24">
        <v>29.933</v>
      </c>
      <c r="T42" s="24">
        <v>35.799999999999997</v>
      </c>
      <c r="U42" s="24">
        <v>27.95</v>
      </c>
      <c r="V42" s="9">
        <v>246.447</v>
      </c>
      <c r="W42" s="9">
        <v>10.037000000000006</v>
      </c>
    </row>
    <row r="43" spans="1:23" ht="11.85" customHeight="1">
      <c r="A43" s="5">
        <v>40</v>
      </c>
      <c r="B43" s="12" t="s">
        <v>69</v>
      </c>
      <c r="C43" s="14" t="s">
        <v>40</v>
      </c>
      <c r="D43" s="6">
        <v>15</v>
      </c>
      <c r="E43" s="6">
        <v>1</v>
      </c>
      <c r="G43" s="5">
        <v>14</v>
      </c>
      <c r="H43" s="29" t="s">
        <v>75</v>
      </c>
      <c r="I43" s="6">
        <v>29.9</v>
      </c>
      <c r="J43" s="30">
        <v>77.216999999999999</v>
      </c>
      <c r="K43" s="9">
        <v>20.066889632107024</v>
      </c>
      <c r="L43" s="9">
        <v>19.425774117098566</v>
      </c>
      <c r="M43" s="9">
        <v>19.746331874602795</v>
      </c>
      <c r="O43" s="12" t="s">
        <v>30</v>
      </c>
      <c r="P43" s="9">
        <v>26.98</v>
      </c>
      <c r="Q43" s="24">
        <v>68.02</v>
      </c>
      <c r="R43" s="24">
        <v>60.33</v>
      </c>
      <c r="S43" s="24">
        <v>30.617000000000001</v>
      </c>
      <c r="T43" s="24">
        <v>36.667000000000002</v>
      </c>
      <c r="U43" s="24">
        <v>27.8</v>
      </c>
      <c r="V43" s="9">
        <v>250.41399999999999</v>
      </c>
      <c r="W43" s="9">
        <v>14.003999999999991</v>
      </c>
    </row>
    <row r="44" spans="1:23" ht="11.85" customHeight="1">
      <c r="A44" s="5">
        <v>41</v>
      </c>
      <c r="B44" s="12" t="s">
        <v>90</v>
      </c>
      <c r="C44" s="14" t="s">
        <v>35</v>
      </c>
      <c r="D44" s="6">
        <v>13</v>
      </c>
      <c r="E44" s="6">
        <v>1</v>
      </c>
      <c r="G44" s="5">
        <v>15</v>
      </c>
      <c r="H44" s="12" t="s">
        <v>27</v>
      </c>
      <c r="I44" s="9">
        <v>32.35</v>
      </c>
      <c r="J44" s="6">
        <v>80.05</v>
      </c>
      <c r="K44" s="9">
        <v>18.547140649149924</v>
      </c>
      <c r="L44" s="9">
        <v>18.73828856964397</v>
      </c>
      <c r="M44" s="9">
        <v>18.642714609396947</v>
      </c>
      <c r="O44" s="12" t="s">
        <v>31</v>
      </c>
      <c r="P44" s="9">
        <v>26.73</v>
      </c>
      <c r="Q44" s="9">
        <v>67.516999999999996</v>
      </c>
      <c r="R44" s="9">
        <v>62.283000000000001</v>
      </c>
      <c r="S44" s="9">
        <v>32.0167</v>
      </c>
      <c r="T44" s="9">
        <v>37.667000000000002</v>
      </c>
      <c r="U44" s="9">
        <v>27.567</v>
      </c>
      <c r="V44" s="9">
        <v>253.7807</v>
      </c>
      <c r="W44" s="9">
        <v>17.370699999999999</v>
      </c>
    </row>
    <row r="45" spans="1:23" ht="11.85" customHeight="1">
      <c r="A45" s="5">
        <v>42</v>
      </c>
      <c r="B45" s="12" t="s">
        <v>57</v>
      </c>
      <c r="C45" s="14" t="s">
        <v>40</v>
      </c>
      <c r="D45" s="6">
        <v>11</v>
      </c>
      <c r="E45" s="6">
        <v>1</v>
      </c>
      <c r="G45" s="5">
        <v>16</v>
      </c>
      <c r="H45" s="29" t="s">
        <v>74</v>
      </c>
      <c r="I45" s="9">
        <v>35.317</v>
      </c>
      <c r="J45" s="30">
        <v>95.167000000000002</v>
      </c>
      <c r="K45" s="9">
        <v>16.988985474417419</v>
      </c>
      <c r="L45" s="9">
        <v>15.761766158437274</v>
      </c>
      <c r="M45" s="9">
        <v>16.375375816427347</v>
      </c>
      <c r="O45" s="29" t="s">
        <v>19</v>
      </c>
      <c r="P45" s="9">
        <v>26.33</v>
      </c>
      <c r="Q45" s="30">
        <v>67.13</v>
      </c>
      <c r="R45" s="30">
        <v>66.917000000000002</v>
      </c>
      <c r="S45" s="30">
        <v>32.533000000000001</v>
      </c>
      <c r="T45" s="30">
        <v>38.17</v>
      </c>
      <c r="U45" s="30">
        <v>29.266999999999999</v>
      </c>
      <c r="V45" s="9">
        <v>260.34700000000004</v>
      </c>
      <c r="W45" s="9">
        <v>23.93700000000004</v>
      </c>
    </row>
    <row r="46" spans="1:23">
      <c r="B46" s="12"/>
      <c r="C46" s="14"/>
      <c r="L46" s="5"/>
      <c r="O46" s="12" t="s">
        <v>27</v>
      </c>
      <c r="P46" s="9">
        <v>32.35</v>
      </c>
      <c r="Q46" s="6">
        <v>80.05</v>
      </c>
      <c r="R46" s="6">
        <v>75.382999999999996</v>
      </c>
      <c r="S46" s="6">
        <v>36.5</v>
      </c>
      <c r="T46" s="6">
        <v>45</v>
      </c>
      <c r="U46" s="6">
        <v>33.299999999999997</v>
      </c>
      <c r="V46" s="9">
        <v>302.58300000000003</v>
      </c>
      <c r="W46" s="9">
        <v>66.17300000000003</v>
      </c>
    </row>
    <row r="47" spans="1:23">
      <c r="B47" s="13"/>
      <c r="C47" s="5"/>
      <c r="L47" s="5"/>
      <c r="O47" s="5"/>
      <c r="P47" s="9"/>
    </row>
    <row r="48" spans="1:23">
      <c r="B48" s="13"/>
      <c r="C48" s="5"/>
      <c r="L48" s="5"/>
      <c r="O48" s="5"/>
      <c r="P48" s="9"/>
    </row>
    <row r="49" spans="1:21" ht="25.5">
      <c r="A49" s="8"/>
      <c r="B49" s="33" t="s">
        <v>76</v>
      </c>
      <c r="C49" s="12"/>
      <c r="L49" s="5"/>
      <c r="O49" s="5"/>
      <c r="P49" s="9"/>
      <c r="Q49" s="8"/>
      <c r="U49" s="8"/>
    </row>
    <row r="50" spans="1:21">
      <c r="A50" s="8"/>
      <c r="B50" s="13"/>
      <c r="C50" s="5"/>
      <c r="L50" s="5"/>
      <c r="O50" s="5"/>
      <c r="P50" s="9"/>
      <c r="Q50" s="8"/>
      <c r="U50" s="8"/>
    </row>
    <row r="51" spans="1:21">
      <c r="A51" s="8"/>
      <c r="B51" s="13"/>
      <c r="C51" s="5"/>
      <c r="L51" s="5"/>
      <c r="O51" s="5"/>
      <c r="P51" s="9"/>
      <c r="Q51" s="8"/>
      <c r="U51" s="8"/>
    </row>
    <row r="52" spans="1:21">
      <c r="A52" s="8"/>
      <c r="B52" s="13"/>
      <c r="C52" s="5"/>
      <c r="L52" s="5"/>
      <c r="O52" s="5"/>
      <c r="P52" s="9"/>
      <c r="Q52" s="8"/>
      <c r="U52" s="8"/>
    </row>
    <row r="53" spans="1:21">
      <c r="A53" s="8"/>
      <c r="B53" s="15" t="s">
        <v>49</v>
      </c>
      <c r="L53" s="5"/>
      <c r="O53" s="5"/>
      <c r="P53" s="9"/>
      <c r="Q53" s="8"/>
      <c r="U53" s="8"/>
    </row>
    <row r="54" spans="1:21">
      <c r="A54" s="8"/>
      <c r="B54" s="5"/>
      <c r="C54" s="19"/>
      <c r="D54" s="19"/>
      <c r="E54" s="19"/>
      <c r="L54" s="5"/>
      <c r="O54" s="5"/>
      <c r="P54" s="9"/>
      <c r="Q54" s="8"/>
      <c r="U54" s="8"/>
    </row>
    <row r="55" spans="1:21">
      <c r="A55" s="8"/>
      <c r="B55" s="19" t="s">
        <v>21</v>
      </c>
      <c r="C55" s="19" t="s">
        <v>37</v>
      </c>
      <c r="D55" s="8"/>
      <c r="E55" s="19"/>
      <c r="L55" s="5"/>
      <c r="O55" s="5"/>
      <c r="P55" s="9"/>
      <c r="Q55" s="8"/>
      <c r="U55" s="8"/>
    </row>
    <row r="56" spans="1:21">
      <c r="A56" s="8"/>
      <c r="Q56" s="8"/>
      <c r="U56" s="8"/>
    </row>
    <row r="57" spans="1:21">
      <c r="A57" s="8"/>
      <c r="B57" s="19" t="s">
        <v>15</v>
      </c>
      <c r="C57" s="19" t="s">
        <v>62</v>
      </c>
      <c r="D57" s="8"/>
      <c r="E57" s="19"/>
      <c r="F57" s="19"/>
      <c r="G57" s="19"/>
      <c r="Q57" s="8"/>
      <c r="U57" s="8"/>
    </row>
    <row r="58" spans="1:21">
      <c r="A58" s="8"/>
      <c r="Q58" s="8"/>
      <c r="U58" s="8"/>
    </row>
    <row r="59" spans="1:21">
      <c r="A59" s="8"/>
      <c r="B59" s="19" t="s">
        <v>23</v>
      </c>
      <c r="C59" s="5" t="s">
        <v>63</v>
      </c>
      <c r="Q59" s="8"/>
      <c r="U59" s="8"/>
    </row>
    <row r="60" spans="1:21">
      <c r="A60" s="8"/>
      <c r="B60" s="19"/>
      <c r="C60" s="5"/>
      <c r="Q60" s="8"/>
      <c r="U60" s="8"/>
    </row>
    <row r="61" spans="1:21">
      <c r="A61" s="8"/>
      <c r="B61" s="19" t="s">
        <v>79</v>
      </c>
      <c r="C61" s="5" t="s">
        <v>4</v>
      </c>
      <c r="D61" s="8"/>
      <c r="Q61" s="8"/>
      <c r="U61" s="8"/>
    </row>
    <row r="62" spans="1:21">
      <c r="A62" s="8"/>
      <c r="Q62" s="8"/>
      <c r="U62" s="8"/>
    </row>
    <row r="63" spans="1:21">
      <c r="A63" s="8"/>
      <c r="B63" s="19" t="s">
        <v>24</v>
      </c>
      <c r="C63" s="19" t="s">
        <v>27</v>
      </c>
      <c r="D63" s="8"/>
      <c r="E63" s="8"/>
      <c r="F63" s="8"/>
      <c r="I63" s="8"/>
      <c r="K63" s="8"/>
      <c r="O63" s="8"/>
      <c r="Q63" s="8"/>
      <c r="U63" s="8"/>
    </row>
    <row r="64" spans="1:21">
      <c r="A64" s="8"/>
      <c r="B64" s="19"/>
      <c r="C64" s="19"/>
      <c r="E64" s="8"/>
      <c r="F64" s="8"/>
      <c r="I64" s="8"/>
      <c r="K64" s="8"/>
      <c r="O64" s="8"/>
      <c r="Q64" s="8"/>
      <c r="U64" s="8"/>
    </row>
    <row r="65" spans="1:21">
      <c r="A65" s="8"/>
      <c r="B65" s="8" t="s">
        <v>91</v>
      </c>
      <c r="C65" s="5" t="s">
        <v>26</v>
      </c>
      <c r="E65" s="8"/>
      <c r="F65" s="8"/>
      <c r="I65" s="8"/>
      <c r="K65" s="8"/>
      <c r="O65" s="8"/>
      <c r="Q65" s="8"/>
      <c r="U65" s="8"/>
    </row>
    <row r="66" spans="1:21">
      <c r="A66" s="8"/>
      <c r="E66" s="8"/>
      <c r="F66" s="8"/>
      <c r="I66" s="8"/>
      <c r="K66" s="8"/>
      <c r="O66" s="8"/>
      <c r="Q66" s="8"/>
      <c r="U66" s="8"/>
    </row>
    <row r="67" spans="1:21">
      <c r="A67" s="8"/>
      <c r="B67" s="19" t="s">
        <v>92</v>
      </c>
      <c r="C67" s="19" t="s">
        <v>68</v>
      </c>
      <c r="E67" s="8"/>
      <c r="F67" s="8"/>
      <c r="I67" s="8"/>
      <c r="K67" s="8"/>
      <c r="O67" s="8"/>
      <c r="Q67" s="8"/>
      <c r="U67" s="8"/>
    </row>
    <row r="68" spans="1:21">
      <c r="A68" s="8"/>
      <c r="E68" s="8"/>
      <c r="F68" s="8"/>
      <c r="I68" s="8"/>
      <c r="K68" s="8"/>
      <c r="O68" s="8"/>
      <c r="Q68" s="8"/>
      <c r="U68" s="8"/>
    </row>
    <row r="69" spans="1:21">
      <c r="A69" s="8"/>
      <c r="B69" s="8" t="s">
        <v>44</v>
      </c>
      <c r="C69" s="5" t="s">
        <v>3</v>
      </c>
      <c r="E69" s="8"/>
      <c r="F69" s="8"/>
      <c r="I69" s="8"/>
      <c r="K69" s="8"/>
      <c r="O69" s="8"/>
      <c r="Q69" s="8"/>
      <c r="U69" s="8"/>
    </row>
  </sheetData>
  <sortState ref="T29:U32">
    <sortCondition descending="1" ref="U29:U32"/>
  </sortState>
  <mergeCells count="7">
    <mergeCell ref="A1:D1"/>
    <mergeCell ref="Q1:S1"/>
    <mergeCell ref="G1:J1"/>
    <mergeCell ref="M1:O1"/>
    <mergeCell ref="S25:U25"/>
    <mergeCell ref="O25:Q25"/>
    <mergeCell ref="G25:M25"/>
  </mergeCells>
  <phoneticPr fontId="1" type="noConversion"/>
  <pageMargins left="0.75" right="0.75" top="1" bottom="1" header="0.5" footer="0.5"/>
  <pageSetup paperSize="9" scale="5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0"/>
  <sheetViews>
    <sheetView zoomScale="115" zoomScaleNormal="115" workbookViewId="0">
      <selection activeCell="M7" sqref="M7"/>
    </sheetView>
  </sheetViews>
  <sheetFormatPr defaultRowHeight="12.75"/>
  <cols>
    <col min="1" max="1" width="9.140625" style="8"/>
    <col min="2" max="2" width="16.42578125" style="11" bestFit="1" customWidth="1"/>
    <col min="3" max="3" width="9.140625" style="6"/>
    <col min="4" max="5" width="9.140625" style="8"/>
    <col min="6" max="6" width="11.140625" style="8" customWidth="1"/>
    <col min="7" max="7" width="9.140625" style="8"/>
    <col min="8" max="9" width="9.140625" style="6"/>
    <col min="10" max="11" width="9.140625" style="8"/>
    <col min="12" max="12" width="16.42578125" style="8" bestFit="1" customWidth="1"/>
    <col min="13" max="13" width="14" style="8" bestFit="1" customWidth="1"/>
    <col min="14" max="14" width="9.140625" style="6"/>
    <col min="15" max="18" width="9.140625" style="8"/>
    <col min="19" max="19" width="16.85546875" style="8" bestFit="1" customWidth="1"/>
    <col min="20" max="16384" width="9.140625" style="8"/>
  </cols>
  <sheetData>
    <row r="1" spans="2:24">
      <c r="B1" s="27" t="s">
        <v>15</v>
      </c>
      <c r="L1" s="3" t="s">
        <v>15</v>
      </c>
      <c r="S1" s="3"/>
    </row>
    <row r="3" spans="2:24">
      <c r="C3" s="44" t="s">
        <v>10</v>
      </c>
      <c r="D3" s="44"/>
      <c r="E3" s="44"/>
      <c r="F3" s="25"/>
      <c r="G3" s="44" t="s">
        <v>9</v>
      </c>
      <c r="H3" s="44"/>
      <c r="L3" s="4" t="s">
        <v>0</v>
      </c>
      <c r="M3" s="4" t="s">
        <v>13</v>
      </c>
      <c r="N3" s="4" t="s">
        <v>14</v>
      </c>
      <c r="O3" s="4" t="s">
        <v>13</v>
      </c>
      <c r="P3" s="4" t="s">
        <v>14</v>
      </c>
      <c r="Q3" s="25" t="s">
        <v>12</v>
      </c>
      <c r="T3" s="4"/>
      <c r="U3" s="4"/>
      <c r="V3" s="4"/>
      <c r="W3" s="4"/>
      <c r="X3" s="25"/>
    </row>
    <row r="4" spans="2:24">
      <c r="C4" s="4">
        <v>41374</v>
      </c>
      <c r="D4" s="4">
        <v>41402</v>
      </c>
      <c r="E4" s="4">
        <v>41486</v>
      </c>
      <c r="F4" s="4">
        <v>41514</v>
      </c>
      <c r="G4" s="4">
        <v>41430</v>
      </c>
      <c r="H4" s="4">
        <v>41449</v>
      </c>
      <c r="I4" s="4"/>
      <c r="J4" s="4"/>
      <c r="M4" s="4" t="s">
        <v>16</v>
      </c>
      <c r="N4" s="4" t="s">
        <v>16</v>
      </c>
      <c r="O4" s="4" t="s">
        <v>11</v>
      </c>
      <c r="P4" s="4" t="s">
        <v>11</v>
      </c>
      <c r="Q4" s="4" t="s">
        <v>11</v>
      </c>
      <c r="S4" s="4"/>
      <c r="T4" s="4"/>
      <c r="U4" s="4"/>
      <c r="V4" s="4"/>
      <c r="W4" s="4"/>
      <c r="X4" s="4"/>
    </row>
    <row r="5" spans="2:24">
      <c r="B5" s="12" t="s">
        <v>63</v>
      </c>
      <c r="C5" s="24"/>
      <c r="D5" s="9">
        <v>25.683</v>
      </c>
      <c r="E5" s="9"/>
      <c r="F5" s="25">
        <v>24.433</v>
      </c>
      <c r="G5" s="16">
        <v>64.766999999999996</v>
      </c>
      <c r="H5" s="34">
        <v>65.87</v>
      </c>
      <c r="I5" s="9"/>
      <c r="J5" s="6"/>
      <c r="L5" s="29" t="s">
        <v>37</v>
      </c>
      <c r="M5" s="9">
        <v>24.13</v>
      </c>
      <c r="N5" s="30">
        <v>63.4</v>
      </c>
      <c r="O5" s="9">
        <f t="shared" ref="O5:O20" si="0">10/(M5/60)</f>
        <v>24.865312888520513</v>
      </c>
      <c r="P5" s="9">
        <f t="shared" ref="P5:P20" si="1">25/(N5/60)</f>
        <v>23.659305993690854</v>
      </c>
      <c r="Q5" s="9">
        <f t="shared" ref="Q5:Q20" si="2">AVERAGE(O5:P5)</f>
        <v>24.262309441105685</v>
      </c>
      <c r="T5" s="9"/>
      <c r="U5" s="9"/>
      <c r="V5" s="9"/>
      <c r="W5" s="9"/>
      <c r="X5" s="9"/>
    </row>
    <row r="6" spans="2:24">
      <c r="B6" s="12" t="s">
        <v>4</v>
      </c>
      <c r="C6" s="24">
        <v>26.33</v>
      </c>
      <c r="D6" s="9">
        <v>26.416</v>
      </c>
      <c r="E6" s="16">
        <v>24.983000000000001</v>
      </c>
      <c r="F6" s="6">
        <v>25.55</v>
      </c>
      <c r="G6" s="9">
        <v>65.367000000000004</v>
      </c>
      <c r="H6" s="35">
        <v>63.65</v>
      </c>
      <c r="I6" s="9"/>
      <c r="J6" s="6"/>
      <c r="L6" s="29" t="s">
        <v>62</v>
      </c>
      <c r="M6" s="9">
        <v>25.366669999999999</v>
      </c>
      <c r="N6" s="9">
        <v>62.067</v>
      </c>
      <c r="O6" s="9">
        <f t="shared" si="0"/>
        <v>23.653084933891602</v>
      </c>
      <c r="P6" s="9">
        <f t="shared" si="1"/>
        <v>24.167431968679008</v>
      </c>
      <c r="Q6" s="9">
        <f t="shared" si="2"/>
        <v>23.910258451285305</v>
      </c>
      <c r="T6" s="9"/>
      <c r="U6" s="9"/>
      <c r="V6" s="9"/>
      <c r="W6" s="9"/>
      <c r="X6" s="9"/>
    </row>
    <row r="7" spans="2:24">
      <c r="B7" s="12" t="s">
        <v>3</v>
      </c>
      <c r="C7" s="24">
        <v>26.5</v>
      </c>
      <c r="D7" s="9">
        <v>26.2</v>
      </c>
      <c r="E7" s="16">
        <v>25.183</v>
      </c>
      <c r="F7" s="6">
        <v>26.02</v>
      </c>
      <c r="G7" s="9">
        <v>65.766999999999996</v>
      </c>
      <c r="H7" s="35">
        <v>64.72</v>
      </c>
      <c r="I7" s="9"/>
      <c r="J7" s="6"/>
      <c r="L7" s="12" t="s">
        <v>63</v>
      </c>
      <c r="M7" s="9">
        <v>24.433</v>
      </c>
      <c r="N7" s="9">
        <v>64.766999999999996</v>
      </c>
      <c r="O7" s="9">
        <f t="shared" si="0"/>
        <v>24.556951663733475</v>
      </c>
      <c r="P7" s="9">
        <f t="shared" si="1"/>
        <v>23.159942563342444</v>
      </c>
      <c r="Q7" s="9">
        <f t="shared" si="2"/>
        <v>23.858447113537959</v>
      </c>
      <c r="T7" s="9"/>
      <c r="U7" s="9"/>
      <c r="V7" s="9"/>
      <c r="W7" s="9"/>
      <c r="X7" s="9"/>
    </row>
    <row r="8" spans="2:24">
      <c r="B8" s="12" t="s">
        <v>31</v>
      </c>
      <c r="C8" s="24"/>
      <c r="D8" s="16">
        <v>26.733000000000001</v>
      </c>
      <c r="E8" s="9">
        <v>26.882999999999999</v>
      </c>
      <c r="F8" s="6">
        <v>27.43</v>
      </c>
      <c r="G8" s="16">
        <v>67.516999999999996</v>
      </c>
      <c r="H8" s="34">
        <v>71.349999999999994</v>
      </c>
      <c r="I8" s="9"/>
      <c r="J8" s="6"/>
      <c r="L8" s="12" t="s">
        <v>4</v>
      </c>
      <c r="M8" s="9">
        <v>24.98</v>
      </c>
      <c r="N8" s="24">
        <v>63.65</v>
      </c>
      <c r="O8" s="9">
        <f t="shared" si="0"/>
        <v>24.01921537229784</v>
      </c>
      <c r="P8" s="9">
        <f t="shared" si="1"/>
        <v>23.566378633150041</v>
      </c>
      <c r="Q8" s="9">
        <f t="shared" si="2"/>
        <v>23.79279700272394</v>
      </c>
      <c r="T8" s="9"/>
      <c r="U8" s="9"/>
      <c r="V8" s="9"/>
      <c r="W8" s="9"/>
      <c r="X8" s="9"/>
    </row>
    <row r="9" spans="2:24">
      <c r="B9" s="12" t="s">
        <v>64</v>
      </c>
      <c r="C9" s="24">
        <v>27.35</v>
      </c>
      <c r="D9" s="9"/>
      <c r="E9" s="16">
        <v>25.167000000000002</v>
      </c>
      <c r="F9" s="6">
        <v>26.15</v>
      </c>
      <c r="G9" s="9">
        <v>67.75</v>
      </c>
      <c r="H9" s="35">
        <v>64.38</v>
      </c>
      <c r="J9" s="6"/>
      <c r="L9" s="12" t="s">
        <v>64</v>
      </c>
      <c r="M9" s="9">
        <v>25.167000000000002</v>
      </c>
      <c r="N9" s="24">
        <v>64.38</v>
      </c>
      <c r="O9" s="9">
        <f t="shared" si="0"/>
        <v>23.840743831207533</v>
      </c>
      <c r="P9" s="9">
        <f t="shared" si="1"/>
        <v>23.299161230195715</v>
      </c>
      <c r="Q9" s="9">
        <f t="shared" si="2"/>
        <v>23.569952530701624</v>
      </c>
      <c r="T9" s="9"/>
      <c r="U9" s="9"/>
      <c r="V9" s="9"/>
      <c r="W9" s="9"/>
      <c r="X9" s="9"/>
    </row>
    <row r="10" spans="2:24">
      <c r="B10" s="12" t="s">
        <v>43</v>
      </c>
      <c r="C10" s="24"/>
      <c r="D10" s="9">
        <v>26.7</v>
      </c>
      <c r="E10" s="16">
        <v>25.367000000000001</v>
      </c>
      <c r="F10" s="6">
        <v>25.332999999999998</v>
      </c>
      <c r="G10" s="9">
        <v>69.066999999999993</v>
      </c>
      <c r="H10" s="35">
        <v>66.150000000000006</v>
      </c>
      <c r="I10" s="25"/>
      <c r="J10" s="6"/>
      <c r="L10" s="12" t="s">
        <v>3</v>
      </c>
      <c r="M10" s="9">
        <v>25.18</v>
      </c>
      <c r="N10" s="24">
        <v>64.72</v>
      </c>
      <c r="O10" s="9">
        <f t="shared" si="0"/>
        <v>23.828435266084192</v>
      </c>
      <c r="P10" s="9">
        <f t="shared" si="1"/>
        <v>23.176761433868975</v>
      </c>
      <c r="Q10" s="9">
        <f t="shared" si="2"/>
        <v>23.502598349976584</v>
      </c>
      <c r="T10" s="9"/>
      <c r="U10" s="9"/>
      <c r="V10" s="9"/>
      <c r="W10" s="9"/>
      <c r="X10" s="9"/>
    </row>
    <row r="11" spans="2:24">
      <c r="B11" s="12" t="s">
        <v>65</v>
      </c>
      <c r="C11" s="28">
        <v>25.95</v>
      </c>
      <c r="D11" s="9">
        <v>26.2</v>
      </c>
      <c r="E11" s="16">
        <v>25.95</v>
      </c>
      <c r="F11" s="6">
        <v>26.082999999999998</v>
      </c>
      <c r="G11" s="9">
        <v>69.082999999999998</v>
      </c>
      <c r="H11" s="35">
        <v>66.72</v>
      </c>
      <c r="J11" s="6"/>
      <c r="L11" s="12" t="s">
        <v>43</v>
      </c>
      <c r="M11" s="9">
        <v>25.37</v>
      </c>
      <c r="N11" s="24">
        <v>66.150000000000006</v>
      </c>
      <c r="O11" s="9">
        <f t="shared" si="0"/>
        <v>23.649980291683089</v>
      </c>
      <c r="P11" s="9">
        <f t="shared" si="1"/>
        <v>22.675736961451246</v>
      </c>
      <c r="Q11" s="9">
        <f t="shared" si="2"/>
        <v>23.162858626567168</v>
      </c>
      <c r="T11" s="9"/>
      <c r="U11" s="9"/>
      <c r="V11" s="9"/>
      <c r="W11" s="9"/>
      <c r="X11" s="9"/>
    </row>
    <row r="12" spans="2:24">
      <c r="B12" s="12" t="s">
        <v>30</v>
      </c>
      <c r="C12" s="24"/>
      <c r="D12" s="9">
        <v>27.117000000000001</v>
      </c>
      <c r="E12" s="9">
        <v>26.983000000000001</v>
      </c>
      <c r="F12" s="25">
        <v>26.4</v>
      </c>
      <c r="G12" s="9">
        <v>69.382999999999996</v>
      </c>
      <c r="H12" s="35">
        <v>68.02</v>
      </c>
      <c r="J12" s="6"/>
      <c r="L12" s="12" t="s">
        <v>65</v>
      </c>
      <c r="M12" s="9">
        <v>25.95</v>
      </c>
      <c r="N12" s="24">
        <v>66.72</v>
      </c>
      <c r="O12" s="9">
        <f t="shared" si="0"/>
        <v>23.121387283236995</v>
      </c>
      <c r="P12" s="9">
        <f t="shared" si="1"/>
        <v>22.482014388489212</v>
      </c>
      <c r="Q12" s="9">
        <f t="shared" si="2"/>
        <v>22.801700835863102</v>
      </c>
      <c r="T12" s="9"/>
      <c r="U12" s="9"/>
      <c r="V12" s="9"/>
      <c r="W12" s="9"/>
      <c r="X12" s="9"/>
    </row>
    <row r="13" spans="2:24">
      <c r="B13" s="12" t="s">
        <v>27</v>
      </c>
      <c r="C13" s="28">
        <v>32.35</v>
      </c>
      <c r="D13" s="16"/>
      <c r="E13" s="16"/>
      <c r="F13" s="6"/>
      <c r="G13" s="16">
        <v>80.05</v>
      </c>
      <c r="H13" s="35"/>
      <c r="J13" s="6"/>
      <c r="L13" s="29" t="s">
        <v>19</v>
      </c>
      <c r="M13" s="9">
        <v>26.33</v>
      </c>
      <c r="N13" s="30">
        <v>67.13</v>
      </c>
      <c r="O13" s="9">
        <f t="shared" si="0"/>
        <v>22.787694644891761</v>
      </c>
      <c r="P13" s="9">
        <f t="shared" si="1"/>
        <v>22.344704305079695</v>
      </c>
      <c r="Q13" s="9">
        <f t="shared" si="2"/>
        <v>22.56619947498573</v>
      </c>
      <c r="T13" s="9"/>
      <c r="U13" s="9"/>
      <c r="V13" s="9"/>
      <c r="W13" s="9"/>
      <c r="X13" s="9"/>
    </row>
    <row r="14" spans="2:24">
      <c r="B14" s="29" t="s">
        <v>19</v>
      </c>
      <c r="C14" s="24">
        <v>28.2</v>
      </c>
      <c r="D14" s="16"/>
      <c r="E14" s="9">
        <v>26.683</v>
      </c>
      <c r="F14" s="42">
        <v>26.33</v>
      </c>
      <c r="G14" s="9"/>
      <c r="H14" s="35">
        <v>67.13</v>
      </c>
      <c r="I14" s="25"/>
      <c r="J14" s="6"/>
      <c r="L14" s="12" t="s">
        <v>30</v>
      </c>
      <c r="M14" s="9">
        <v>26.4</v>
      </c>
      <c r="N14" s="24">
        <v>68.02</v>
      </c>
      <c r="O14" s="9">
        <f t="shared" si="0"/>
        <v>22.727272727272727</v>
      </c>
      <c r="P14" s="9">
        <f t="shared" si="1"/>
        <v>22.052337547780066</v>
      </c>
      <c r="Q14" s="9">
        <f t="shared" si="2"/>
        <v>22.389805137526395</v>
      </c>
      <c r="T14" s="9"/>
      <c r="U14" s="9"/>
      <c r="V14" s="9"/>
      <c r="W14" s="9"/>
      <c r="X14" s="9"/>
    </row>
    <row r="15" spans="2:24">
      <c r="B15" s="29" t="s">
        <v>62</v>
      </c>
      <c r="C15" s="24"/>
      <c r="D15" s="9"/>
      <c r="E15" s="16">
        <v>25.37</v>
      </c>
      <c r="F15" s="6"/>
      <c r="G15" s="16">
        <v>62.067</v>
      </c>
      <c r="H15" s="34">
        <v>63.232999999999997</v>
      </c>
      <c r="I15" s="25"/>
      <c r="J15" s="6"/>
      <c r="L15" s="12" t="s">
        <v>31</v>
      </c>
      <c r="M15" s="9">
        <v>26.73</v>
      </c>
      <c r="N15" s="9">
        <v>67.516999999999996</v>
      </c>
      <c r="O15" s="9">
        <f t="shared" si="0"/>
        <v>22.446689113355781</v>
      </c>
      <c r="P15" s="9">
        <f t="shared" si="1"/>
        <v>22.216626923589619</v>
      </c>
      <c r="Q15" s="9">
        <f t="shared" si="2"/>
        <v>22.331658018472702</v>
      </c>
      <c r="T15" s="9"/>
      <c r="U15" s="9"/>
      <c r="V15" s="9"/>
      <c r="W15" s="9"/>
      <c r="X15" s="9"/>
    </row>
    <row r="16" spans="2:24">
      <c r="B16" s="29" t="s">
        <v>37</v>
      </c>
      <c r="C16" s="24"/>
      <c r="D16" s="16"/>
      <c r="E16" s="16">
        <v>24.13</v>
      </c>
      <c r="F16" s="6"/>
      <c r="G16" s="9"/>
      <c r="H16" s="35">
        <v>63.4</v>
      </c>
      <c r="I16" s="25"/>
      <c r="J16" s="6"/>
      <c r="L16" s="29" t="s">
        <v>61</v>
      </c>
      <c r="M16" s="9">
        <v>27.317</v>
      </c>
      <c r="N16" s="30">
        <v>70.55</v>
      </c>
      <c r="O16" s="9">
        <f t="shared" si="0"/>
        <v>21.964344547351466</v>
      </c>
      <c r="P16" s="9">
        <f t="shared" si="1"/>
        <v>21.261516654854713</v>
      </c>
      <c r="Q16" s="9">
        <f t="shared" si="2"/>
        <v>21.612930601103088</v>
      </c>
      <c r="T16" s="9"/>
      <c r="U16" s="9"/>
      <c r="V16" s="9"/>
      <c r="W16" s="9"/>
      <c r="X16" s="9"/>
    </row>
    <row r="17" spans="2:25">
      <c r="B17" s="29" t="s">
        <v>61</v>
      </c>
      <c r="C17" s="24"/>
      <c r="D17" s="16"/>
      <c r="E17" s="16">
        <v>27.317</v>
      </c>
      <c r="F17" s="6"/>
      <c r="G17" s="9">
        <v>70.917000000000002</v>
      </c>
      <c r="H17" s="35">
        <v>70.55</v>
      </c>
      <c r="I17" s="25"/>
      <c r="J17" s="6"/>
      <c r="L17" s="29" t="s">
        <v>73</v>
      </c>
      <c r="M17" s="6">
        <v>27.367000000000001</v>
      </c>
      <c r="N17" s="30">
        <v>73.533000000000001</v>
      </c>
      <c r="O17" s="9">
        <f t="shared" si="0"/>
        <v>21.924215295794205</v>
      </c>
      <c r="P17" s="9">
        <f t="shared" si="1"/>
        <v>20.399004528579006</v>
      </c>
      <c r="Q17" s="9">
        <f t="shared" si="2"/>
        <v>21.161609912186606</v>
      </c>
      <c r="U17" s="9"/>
      <c r="V17" s="9"/>
      <c r="W17" s="9"/>
      <c r="X17" s="9"/>
      <c r="Y17" s="9"/>
    </row>
    <row r="18" spans="2:25">
      <c r="B18" s="29" t="s">
        <v>74</v>
      </c>
      <c r="C18" s="24"/>
      <c r="D18" s="16"/>
      <c r="E18" s="16">
        <v>35.317</v>
      </c>
      <c r="F18" s="6">
        <v>35.700000000000003</v>
      </c>
      <c r="G18" s="9">
        <v>99</v>
      </c>
      <c r="H18" s="35">
        <v>95.167000000000002</v>
      </c>
      <c r="I18" s="25"/>
      <c r="J18" s="6"/>
      <c r="L18" s="29" t="s">
        <v>75</v>
      </c>
      <c r="M18" s="6">
        <v>29.9</v>
      </c>
      <c r="N18" s="30">
        <v>77.216999999999999</v>
      </c>
      <c r="O18" s="9">
        <f t="shared" si="0"/>
        <v>20.066889632107024</v>
      </c>
      <c r="P18" s="9">
        <f t="shared" si="1"/>
        <v>19.425774117098566</v>
      </c>
      <c r="Q18" s="9">
        <f t="shared" si="2"/>
        <v>19.746331874602795</v>
      </c>
      <c r="U18" s="9"/>
      <c r="V18" s="9"/>
      <c r="W18" s="9"/>
      <c r="X18" s="9"/>
      <c r="Y18" s="9"/>
    </row>
    <row r="19" spans="2:25">
      <c r="B19" s="29" t="s">
        <v>73</v>
      </c>
      <c r="C19" s="28"/>
      <c r="D19" s="6"/>
      <c r="E19" s="6">
        <v>27.75</v>
      </c>
      <c r="F19" s="42">
        <v>27.367000000000001</v>
      </c>
      <c r="G19" s="9"/>
      <c r="H19" s="35">
        <v>73.533000000000001</v>
      </c>
      <c r="I19" s="25"/>
      <c r="J19" s="6"/>
      <c r="L19" s="12" t="s">
        <v>27</v>
      </c>
      <c r="M19" s="9">
        <v>32.35</v>
      </c>
      <c r="N19" s="6">
        <v>80.05</v>
      </c>
      <c r="O19" s="9">
        <f t="shared" si="0"/>
        <v>18.547140649149924</v>
      </c>
      <c r="P19" s="9">
        <f t="shared" si="1"/>
        <v>18.73828856964397</v>
      </c>
      <c r="Q19" s="9">
        <f t="shared" si="2"/>
        <v>18.642714609396947</v>
      </c>
      <c r="U19" s="9"/>
      <c r="V19" s="9"/>
      <c r="W19" s="9"/>
      <c r="X19" s="9"/>
      <c r="Y19" s="9"/>
    </row>
    <row r="20" spans="2:25">
      <c r="B20" s="29" t="s">
        <v>75</v>
      </c>
      <c r="C20" s="28"/>
      <c r="D20" s="6"/>
      <c r="E20" s="26">
        <v>29.9</v>
      </c>
      <c r="F20" s="6"/>
      <c r="G20" s="9"/>
      <c r="H20" s="35">
        <v>77.216999999999999</v>
      </c>
      <c r="I20" s="26"/>
      <c r="J20" s="6"/>
      <c r="L20" s="29" t="s">
        <v>74</v>
      </c>
      <c r="M20" s="9">
        <v>35.317</v>
      </c>
      <c r="N20" s="30">
        <v>95.167000000000002</v>
      </c>
      <c r="O20" s="9">
        <f t="shared" si="0"/>
        <v>16.988985474417419</v>
      </c>
      <c r="P20" s="9">
        <f t="shared" si="1"/>
        <v>15.761766158437274</v>
      </c>
      <c r="Q20" s="9">
        <f t="shared" si="2"/>
        <v>16.375375816427347</v>
      </c>
      <c r="U20" s="9"/>
      <c r="V20" s="9"/>
      <c r="W20" s="9"/>
      <c r="X20" s="9"/>
      <c r="Y20" s="9"/>
    </row>
    <row r="21" spans="2:25">
      <c r="B21" s="29"/>
      <c r="D21" s="6"/>
      <c r="E21" s="6"/>
      <c r="F21" s="6"/>
      <c r="G21" s="23"/>
      <c r="H21" s="26"/>
      <c r="T21" s="9"/>
      <c r="U21" s="9"/>
      <c r="V21" s="9"/>
      <c r="W21" s="9"/>
      <c r="X21" s="9"/>
    </row>
    <row r="22" spans="2:25">
      <c r="B22" s="27" t="s">
        <v>18</v>
      </c>
      <c r="D22" s="6"/>
      <c r="E22" s="6"/>
      <c r="F22" s="6"/>
      <c r="G22" s="6"/>
      <c r="T22" s="9"/>
      <c r="U22" s="9"/>
      <c r="V22" s="9"/>
      <c r="W22" s="9"/>
      <c r="X22" s="9"/>
    </row>
    <row r="23" spans="2:25">
      <c r="D23" s="6"/>
      <c r="E23" s="6"/>
      <c r="F23" s="6"/>
      <c r="G23" s="6"/>
      <c r="T23" s="9"/>
      <c r="U23" s="9"/>
      <c r="V23" s="9"/>
      <c r="W23" s="9"/>
      <c r="X23" s="9"/>
    </row>
    <row r="24" spans="2:25">
      <c r="B24" s="31" t="s">
        <v>42</v>
      </c>
      <c r="D24" s="6"/>
      <c r="E24" s="6"/>
      <c r="F24" s="6"/>
      <c r="G24" s="6"/>
    </row>
    <row r="25" spans="2:25">
      <c r="D25" s="6"/>
      <c r="E25" s="6"/>
      <c r="F25" s="6"/>
      <c r="G25" s="6"/>
    </row>
    <row r="26" spans="2:25">
      <c r="D26" s="6"/>
      <c r="E26" s="6"/>
      <c r="F26" s="6"/>
      <c r="G26" s="6"/>
    </row>
    <row r="27" spans="2:25">
      <c r="D27" s="6"/>
      <c r="E27" s="6"/>
      <c r="F27" s="6"/>
      <c r="G27" s="6"/>
    </row>
    <row r="28" spans="2:25">
      <c r="E28" s="6"/>
      <c r="F28" s="6"/>
      <c r="G28" s="6"/>
    </row>
    <row r="29" spans="2:25">
      <c r="E29" s="6"/>
      <c r="F29" s="6"/>
      <c r="G29" s="6"/>
    </row>
    <row r="30" spans="2:25">
      <c r="E30" s="6"/>
      <c r="F30" s="6"/>
      <c r="G30" s="6"/>
    </row>
  </sheetData>
  <sortState ref="L5:Q20">
    <sortCondition descending="1" ref="Q5:Q20"/>
  </sortState>
  <mergeCells count="2">
    <mergeCell ref="C3:E3"/>
    <mergeCell ref="G3:H3"/>
  </mergeCells>
  <phoneticPr fontId="1" type="noConversion"/>
  <pageMargins left="0.75" right="0.75" top="1" bottom="1" header="0.5" footer="0.5"/>
  <pageSetup paperSize="9" orientation="portrait" verticalDpi="0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Y17"/>
  <sheetViews>
    <sheetView zoomScale="115" zoomScaleNormal="115" workbookViewId="0">
      <selection activeCell="E8" sqref="E8:M17"/>
    </sheetView>
  </sheetViews>
  <sheetFormatPr defaultRowHeight="12.75"/>
  <cols>
    <col min="1" max="1" width="9.140625" style="8"/>
    <col min="2" max="2" width="9.140625" style="6"/>
    <col min="3" max="4" width="9.140625" style="8"/>
    <col min="5" max="5" width="16.42578125" style="8" bestFit="1" customWidth="1"/>
    <col min="6" max="6" width="14" style="8" bestFit="1" customWidth="1"/>
    <col min="7" max="8" width="9.140625" style="6"/>
    <col min="9" max="9" width="13.140625" style="6" bestFit="1" customWidth="1"/>
    <col min="10" max="11" width="13.140625" style="6" customWidth="1"/>
    <col min="12" max="12" width="10.140625" style="6" bestFit="1" customWidth="1"/>
    <col min="13" max="13" width="13.85546875" style="6" customWidth="1"/>
    <col min="14" max="14" width="9.140625" style="8"/>
    <col min="15" max="15" width="13.140625" style="8" bestFit="1" customWidth="1"/>
    <col min="16" max="16" width="10.85546875" style="8" bestFit="1" customWidth="1"/>
    <col min="17" max="19" width="9.140625" style="8"/>
    <col min="20" max="20" width="16.85546875" style="8" bestFit="1" customWidth="1"/>
    <col min="21" max="16384" width="9.140625" style="8"/>
  </cols>
  <sheetData>
    <row r="1" spans="2:25">
      <c r="U1" s="9"/>
      <c r="V1" s="9"/>
      <c r="W1" s="9"/>
      <c r="X1" s="9"/>
      <c r="Y1" s="9"/>
    </row>
    <row r="2" spans="2:25">
      <c r="U2" s="9"/>
      <c r="V2" s="9"/>
      <c r="W2" s="9"/>
      <c r="X2" s="9"/>
      <c r="Y2" s="9"/>
    </row>
    <row r="4" spans="2:25">
      <c r="B4" s="39" t="s">
        <v>86</v>
      </c>
      <c r="E4" s="3" t="s">
        <v>79</v>
      </c>
    </row>
    <row r="6" spans="2:25">
      <c r="E6" s="4" t="s">
        <v>0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87</v>
      </c>
      <c r="M6" s="4" t="s">
        <v>89</v>
      </c>
    </row>
    <row r="7" spans="2:25">
      <c r="E7" s="4"/>
      <c r="F7" s="4" t="s">
        <v>16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4" t="s">
        <v>16</v>
      </c>
      <c r="M7" s="4" t="s">
        <v>16</v>
      </c>
    </row>
    <row r="8" spans="2:25">
      <c r="E8" s="29" t="s">
        <v>37</v>
      </c>
      <c r="F8" s="9">
        <v>24.13</v>
      </c>
      <c r="G8" s="30">
        <v>63.4</v>
      </c>
      <c r="H8" s="30">
        <v>59.7</v>
      </c>
      <c r="I8" s="30">
        <v>28.3</v>
      </c>
      <c r="J8" s="30">
        <v>34.933</v>
      </c>
      <c r="K8" s="30">
        <v>25.95</v>
      </c>
      <c r="L8" s="9">
        <f t="shared" ref="L8:L17" si="0">SUM(F8:K8)</f>
        <v>236.41300000000001</v>
      </c>
      <c r="M8" s="9">
        <v>0</v>
      </c>
    </row>
    <row r="9" spans="2:25">
      <c r="E9" s="12" t="s">
        <v>63</v>
      </c>
      <c r="F9" s="9">
        <v>24.433</v>
      </c>
      <c r="G9" s="9">
        <v>64.766999999999996</v>
      </c>
      <c r="H9" s="9">
        <v>60.332999999999998</v>
      </c>
      <c r="I9" s="9">
        <v>29.167000000000002</v>
      </c>
      <c r="J9" s="9">
        <v>34.53</v>
      </c>
      <c r="K9" s="9">
        <v>25.867000000000001</v>
      </c>
      <c r="L9" s="9">
        <f t="shared" si="0"/>
        <v>239.09699999999998</v>
      </c>
      <c r="M9" s="9">
        <f t="shared" ref="M9:M17" si="1">L9-236.41</f>
        <v>2.6869999999999834</v>
      </c>
    </row>
    <row r="10" spans="2:25">
      <c r="E10" s="12" t="s">
        <v>4</v>
      </c>
      <c r="F10" s="9">
        <v>24.98</v>
      </c>
      <c r="G10" s="24">
        <v>63.65</v>
      </c>
      <c r="H10" s="24">
        <v>59.35</v>
      </c>
      <c r="I10" s="24">
        <v>29.45</v>
      </c>
      <c r="J10" s="24">
        <v>36.200000000000003</v>
      </c>
      <c r="K10" s="24">
        <v>26.466999999999999</v>
      </c>
      <c r="L10" s="9">
        <f t="shared" si="0"/>
        <v>240.09699999999998</v>
      </c>
      <c r="M10" s="9">
        <f t="shared" si="1"/>
        <v>3.6869999999999834</v>
      </c>
    </row>
    <row r="11" spans="2:25">
      <c r="E11" s="12" t="s">
        <v>3</v>
      </c>
      <c r="F11" s="9">
        <v>25.18</v>
      </c>
      <c r="G11" s="24">
        <v>64.72</v>
      </c>
      <c r="H11" s="24">
        <v>59.716999999999999</v>
      </c>
      <c r="I11" s="24">
        <v>29.7</v>
      </c>
      <c r="J11" s="24">
        <v>34.933</v>
      </c>
      <c r="K11" s="24">
        <v>26.433</v>
      </c>
      <c r="L11" s="9">
        <f t="shared" si="0"/>
        <v>240.68299999999999</v>
      </c>
      <c r="M11" s="9">
        <f t="shared" si="1"/>
        <v>4.2729999999999961</v>
      </c>
    </row>
    <row r="12" spans="2:25">
      <c r="E12" s="12" t="s">
        <v>65</v>
      </c>
      <c r="F12" s="9">
        <v>25.95</v>
      </c>
      <c r="G12" s="24">
        <v>66.72</v>
      </c>
      <c r="H12" s="24">
        <v>60.65</v>
      </c>
      <c r="I12" s="9">
        <v>29.567</v>
      </c>
      <c r="J12" s="9">
        <v>35.616</v>
      </c>
      <c r="K12" s="9">
        <v>26.85</v>
      </c>
      <c r="L12" s="9">
        <f t="shared" si="0"/>
        <v>245.35299999999998</v>
      </c>
      <c r="M12" s="9">
        <f t="shared" si="1"/>
        <v>8.9429999999999836</v>
      </c>
    </row>
    <row r="13" spans="2:25">
      <c r="E13" s="12" t="s">
        <v>64</v>
      </c>
      <c r="F13" s="9">
        <v>25.167000000000002</v>
      </c>
      <c r="G13" s="24">
        <v>64.38</v>
      </c>
      <c r="H13" s="24">
        <v>63.216999999999999</v>
      </c>
      <c r="I13" s="24">
        <v>29.933</v>
      </c>
      <c r="J13" s="24">
        <v>35.799999999999997</v>
      </c>
      <c r="K13" s="24">
        <v>27.95</v>
      </c>
      <c r="L13" s="9">
        <f t="shared" si="0"/>
        <v>246.447</v>
      </c>
      <c r="M13" s="9">
        <f t="shared" si="1"/>
        <v>10.037000000000006</v>
      </c>
    </row>
    <row r="14" spans="2:25">
      <c r="E14" s="12" t="s">
        <v>30</v>
      </c>
      <c r="F14" s="9">
        <v>26.98</v>
      </c>
      <c r="G14" s="24">
        <v>68.02</v>
      </c>
      <c r="H14" s="24">
        <v>60.33</v>
      </c>
      <c r="I14" s="24">
        <v>30.617000000000001</v>
      </c>
      <c r="J14" s="24">
        <v>36.667000000000002</v>
      </c>
      <c r="K14" s="24">
        <v>27.8</v>
      </c>
      <c r="L14" s="9">
        <f t="shared" si="0"/>
        <v>250.41399999999999</v>
      </c>
      <c r="M14" s="9">
        <f t="shared" si="1"/>
        <v>14.003999999999991</v>
      </c>
    </row>
    <row r="15" spans="2:25">
      <c r="E15" s="12" t="s">
        <v>31</v>
      </c>
      <c r="F15" s="9">
        <v>26.73</v>
      </c>
      <c r="G15" s="9">
        <v>67.516999999999996</v>
      </c>
      <c r="H15" s="9">
        <v>62.283000000000001</v>
      </c>
      <c r="I15" s="9">
        <v>32.0167</v>
      </c>
      <c r="J15" s="9">
        <v>37.667000000000002</v>
      </c>
      <c r="K15" s="9">
        <v>27.567</v>
      </c>
      <c r="L15" s="9">
        <f t="shared" si="0"/>
        <v>253.7807</v>
      </c>
      <c r="M15" s="9">
        <f t="shared" si="1"/>
        <v>17.370699999999999</v>
      </c>
    </row>
    <row r="16" spans="2:25">
      <c r="E16" s="29" t="s">
        <v>19</v>
      </c>
      <c r="F16" s="9">
        <v>26.33</v>
      </c>
      <c r="G16" s="30">
        <v>67.13</v>
      </c>
      <c r="H16" s="30">
        <v>66.917000000000002</v>
      </c>
      <c r="I16" s="30">
        <v>32.533000000000001</v>
      </c>
      <c r="J16" s="30">
        <v>38.17</v>
      </c>
      <c r="K16" s="30">
        <v>29.266999999999999</v>
      </c>
      <c r="L16" s="9">
        <f t="shared" si="0"/>
        <v>260.34700000000004</v>
      </c>
      <c r="M16" s="9">
        <f t="shared" si="1"/>
        <v>23.93700000000004</v>
      </c>
    </row>
    <row r="17" spans="5:13">
      <c r="E17" s="12" t="s">
        <v>27</v>
      </c>
      <c r="F17" s="9">
        <v>32.35</v>
      </c>
      <c r="G17" s="6">
        <v>80.05</v>
      </c>
      <c r="H17" s="6">
        <v>75.382999999999996</v>
      </c>
      <c r="I17" s="6">
        <v>36.5</v>
      </c>
      <c r="J17" s="6">
        <v>45</v>
      </c>
      <c r="K17" s="6">
        <v>33.299999999999997</v>
      </c>
      <c r="L17" s="9">
        <f t="shared" si="0"/>
        <v>302.58300000000003</v>
      </c>
      <c r="M17" s="9">
        <f t="shared" si="1"/>
        <v>66.17300000000003</v>
      </c>
    </row>
  </sheetData>
  <sortState ref="E8:M17">
    <sortCondition ref="M8:M17"/>
  </sortState>
  <pageMargins left="0.75" right="0.75" top="1" bottom="1" header="0.5" footer="0.5"/>
  <pageSetup paperSize="9" orientation="portrait" verticalDpi="0" r:id="rId1"/>
  <headerFooter alignWithMargins="0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Summary</vt:lpstr>
      <vt:lpstr>BAR</vt:lpstr>
      <vt:lpstr>TOUR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Kevin</cp:lastModifiedBy>
  <cp:lastPrinted>2011-08-17T20:26:08Z</cp:lastPrinted>
  <dcterms:created xsi:type="dcterms:W3CDTF">2009-04-30T09:25:50Z</dcterms:created>
  <dcterms:modified xsi:type="dcterms:W3CDTF">2013-08-29T21:46:08Z</dcterms:modified>
</cp:coreProperties>
</file>