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95" yWindow="-255" windowWidth="18795" windowHeight="11760" activeTab="1"/>
  </bookViews>
  <sheets>
    <sheet name="Overall" sheetId="1" r:id="rId1"/>
    <sheet name="Summary" sheetId="4" r:id="rId2"/>
    <sheet name="BAR" sheetId="3" r:id="rId3"/>
  </sheets>
  <definedNames>
    <definedName name="_xlnm._FilterDatabase" localSheetId="0" hidden="1">Overall!#REF!</definedName>
  </definedNames>
  <calcPr calcId="145621"/>
</workbook>
</file>

<file path=xl/calcChain.xml><?xml version="1.0" encoding="utf-8"?>
<calcChain xmlns="http://schemas.openxmlformats.org/spreadsheetml/2006/main">
  <c r="L43" i="4"/>
  <c r="K43"/>
  <c r="M43" s="1"/>
  <c r="L42"/>
  <c r="K42"/>
  <c r="M42" s="1"/>
  <c r="L41"/>
  <c r="K41"/>
  <c r="M41" s="1"/>
  <c r="L40"/>
  <c r="K40"/>
  <c r="M40" s="1"/>
  <c r="L39"/>
  <c r="K39"/>
  <c r="M39" s="1"/>
  <c r="L38"/>
  <c r="K38"/>
  <c r="M38" s="1"/>
  <c r="L37"/>
  <c r="K37"/>
  <c r="M37" s="1"/>
  <c r="L36"/>
  <c r="K36"/>
  <c r="M36" s="1"/>
  <c r="L35"/>
  <c r="K35"/>
  <c r="M35" s="1"/>
  <c r="L34"/>
  <c r="K34"/>
  <c r="M34" s="1"/>
  <c r="L33"/>
  <c r="K33"/>
  <c r="M33" s="1"/>
  <c r="L32"/>
  <c r="K32"/>
  <c r="M32" s="1"/>
  <c r="L31"/>
  <c r="K31"/>
  <c r="M31" s="1"/>
  <c r="L30"/>
  <c r="K30"/>
  <c r="M30" s="1"/>
  <c r="O17" i="3" l="1"/>
  <c r="P17"/>
  <c r="Q17" s="1"/>
  <c r="W41" i="1"/>
  <c r="X41"/>
  <c r="Y74"/>
  <c r="X74"/>
  <c r="W74"/>
  <c r="Y73"/>
  <c r="X73"/>
  <c r="W73"/>
  <c r="Y72"/>
  <c r="X72"/>
  <c r="W72"/>
  <c r="Y67"/>
  <c r="X67"/>
  <c r="W67"/>
  <c r="Y71"/>
  <c r="X71"/>
  <c r="W71"/>
  <c r="Y70"/>
  <c r="X70"/>
  <c r="W70"/>
  <c r="Y68"/>
  <c r="X68"/>
  <c r="W68"/>
  <c r="Y69"/>
  <c r="X69"/>
  <c r="W69"/>
  <c r="Y65"/>
  <c r="X65"/>
  <c r="W65"/>
  <c r="Y59"/>
  <c r="X59"/>
  <c r="W59"/>
  <c r="Y58"/>
  <c r="X58"/>
  <c r="W58"/>
  <c r="Y64"/>
  <c r="X64"/>
  <c r="W64"/>
  <c r="Y56"/>
  <c r="X56"/>
  <c r="W56"/>
  <c r="Y60"/>
  <c r="X60"/>
  <c r="W60"/>
  <c r="Y62"/>
  <c r="X62"/>
  <c r="W62"/>
  <c r="Y66"/>
  <c r="X66"/>
  <c r="W66"/>
  <c r="Y63"/>
  <c r="X63"/>
  <c r="W63"/>
  <c r="Y55"/>
  <c r="X55"/>
  <c r="W55"/>
  <c r="Y61"/>
  <c r="X61"/>
  <c r="W61"/>
  <c r="Y57"/>
  <c r="X57"/>
  <c r="W57"/>
  <c r="Y16"/>
  <c r="Y15"/>
  <c r="Y13"/>
  <c r="Y12"/>
  <c r="Y11"/>
  <c r="Y10"/>
  <c r="Y9"/>
  <c r="Y7"/>
  <c r="Y6"/>
  <c r="Y3"/>
  <c r="P16" i="3" l="1"/>
  <c r="O16"/>
  <c r="Q16" s="1"/>
  <c r="Y20" i="1" l="1"/>
  <c r="W20"/>
  <c r="W19"/>
  <c r="Y14"/>
  <c r="Y5"/>
  <c r="Y4"/>
  <c r="Y2"/>
  <c r="W34"/>
  <c r="X34"/>
  <c r="W48"/>
  <c r="Y21" l="1"/>
  <c r="Y19"/>
  <c r="Y18"/>
  <c r="W38" l="1"/>
  <c r="X38"/>
  <c r="W43"/>
  <c r="X43"/>
  <c r="X2"/>
  <c r="Y17" l="1"/>
  <c r="Y8"/>
  <c r="O18" i="3" l="1"/>
  <c r="P18"/>
  <c r="O10"/>
  <c r="P10"/>
  <c r="O9"/>
  <c r="P9"/>
  <c r="O14"/>
  <c r="P14"/>
  <c r="O15"/>
  <c r="P15"/>
  <c r="W32" i="1"/>
  <c r="X32"/>
  <c r="W47"/>
  <c r="X47"/>
  <c r="W23"/>
  <c r="X23"/>
  <c r="W27"/>
  <c r="X27"/>
  <c r="W9"/>
  <c r="X9"/>
  <c r="W36"/>
  <c r="X36"/>
  <c r="W35"/>
  <c r="X35"/>
  <c r="W22"/>
  <c r="X22"/>
  <c r="W37"/>
  <c r="X37"/>
  <c r="X19"/>
  <c r="Q18" i="3" l="1"/>
  <c r="Q14"/>
  <c r="Q9"/>
  <c r="Q15"/>
  <c r="Q10"/>
  <c r="W24" i="1"/>
  <c r="W12"/>
  <c r="W11"/>
  <c r="W30"/>
  <c r="W10"/>
  <c r="W46"/>
  <c r="W15"/>
  <c r="W40"/>
  <c r="W44"/>
  <c r="X44"/>
  <c r="W16"/>
  <c r="W31"/>
  <c r="W33"/>
  <c r="W45"/>
  <c r="W25"/>
  <c r="W42"/>
  <c r="W2"/>
  <c r="W8"/>
  <c r="W5"/>
  <c r="W13"/>
  <c r="W18"/>
  <c r="W17"/>
  <c r="W6"/>
  <c r="W39"/>
  <c r="W21"/>
  <c r="W14"/>
  <c r="W29"/>
  <c r="W4"/>
  <c r="W3"/>
  <c r="W7"/>
  <c r="W26"/>
  <c r="O11" i="3"/>
  <c r="P11"/>
  <c r="X15" i="1"/>
  <c r="X28"/>
  <c r="W28"/>
  <c r="O8" i="3"/>
  <c r="P8"/>
  <c r="O7"/>
  <c r="P7"/>
  <c r="P6"/>
  <c r="X46" i="1"/>
  <c r="X30"/>
  <c r="X3"/>
  <c r="X39"/>
  <c r="X5"/>
  <c r="X25"/>
  <c r="X8"/>
  <c r="X14"/>
  <c r="X4"/>
  <c r="X13"/>
  <c r="X10"/>
  <c r="X12"/>
  <c r="X24"/>
  <c r="X42"/>
  <c r="X6"/>
  <c r="X21"/>
  <c r="X17"/>
  <c r="X26"/>
  <c r="X29"/>
  <c r="X45"/>
  <c r="X18"/>
  <c r="X7"/>
  <c r="X20"/>
  <c r="X48"/>
  <c r="X11"/>
  <c r="X33"/>
  <c r="X40"/>
  <c r="X31"/>
  <c r="X16"/>
  <c r="O5" i="3"/>
  <c r="P5"/>
  <c r="O12"/>
  <c r="P12"/>
  <c r="O13"/>
  <c r="P13"/>
  <c r="O6"/>
  <c r="Q6" s="1"/>
  <c r="Q11" l="1"/>
  <c r="Q13"/>
  <c r="Q8"/>
  <c r="Q12"/>
  <c r="Q5"/>
  <c r="Q7"/>
</calcChain>
</file>

<file path=xl/sharedStrings.xml><?xml version="1.0" encoding="utf-8"?>
<sst xmlns="http://schemas.openxmlformats.org/spreadsheetml/2006/main" count="424" uniqueCount="84">
  <si>
    <t>Name</t>
  </si>
  <si>
    <t>Category</t>
  </si>
  <si>
    <t>Position</t>
  </si>
  <si>
    <t>Charlie Brindley</t>
  </si>
  <si>
    <t>Jake Law</t>
  </si>
  <si>
    <t>Kevin Chalmers</t>
  </si>
  <si>
    <t>Kenny Davidson</t>
  </si>
  <si>
    <t>Brian Beattie</t>
  </si>
  <si>
    <t>Calum McGowan</t>
  </si>
  <si>
    <t>Rhoda McPherson</t>
  </si>
  <si>
    <t>Points</t>
  </si>
  <si>
    <t>Susan Gray</t>
  </si>
  <si>
    <t>25 Mile</t>
  </si>
  <si>
    <t>10 mile</t>
  </si>
  <si>
    <t>mph</t>
  </si>
  <si>
    <t>average</t>
  </si>
  <si>
    <t>best 10</t>
  </si>
  <si>
    <t>best 25</t>
  </si>
  <si>
    <t>BAR</t>
  </si>
  <si>
    <t>min</t>
  </si>
  <si>
    <t>Events</t>
  </si>
  <si>
    <t>Note: Times are in minutes (not min:sec)</t>
  </si>
  <si>
    <t>Timmy May</t>
  </si>
  <si>
    <t>Paul Jardine</t>
  </si>
  <si>
    <t>Club Championship</t>
  </si>
  <si>
    <t>Points trophy</t>
  </si>
  <si>
    <t>Vets Trophy</t>
  </si>
  <si>
    <t>Ladies Trophy</t>
  </si>
  <si>
    <t>Carl Lane</t>
  </si>
  <si>
    <t>Bob Soutter</t>
  </si>
  <si>
    <t>Sam Waterson</t>
  </si>
  <si>
    <t>Sam McNeil</t>
  </si>
  <si>
    <t>Elsie Baxter</t>
  </si>
  <si>
    <t>Jock Douglas</t>
  </si>
  <si>
    <t>Louise Waterson</t>
  </si>
  <si>
    <t>Dave Murray</t>
  </si>
  <si>
    <t>Andrew Isherwood</t>
  </si>
  <si>
    <t>Julyan Rawlings</t>
  </si>
  <si>
    <t>Gregor Watt</t>
  </si>
  <si>
    <t>JuniorTrophy</t>
  </si>
  <si>
    <t>Best 6</t>
  </si>
  <si>
    <t>Home run not included</t>
  </si>
  <si>
    <t>Ewan Gowrie</t>
  </si>
  <si>
    <t>Calum Gray</t>
  </si>
  <si>
    <t>Tenzin Stephen</t>
  </si>
  <si>
    <t>David Waterson</t>
  </si>
  <si>
    <t>Tom Arnott</t>
  </si>
  <si>
    <t>Cameron Jardine</t>
  </si>
  <si>
    <t>Flora Gillies</t>
  </si>
  <si>
    <t>VM</t>
  </si>
  <si>
    <t>JM</t>
  </si>
  <si>
    <t>Colin Fergus</t>
  </si>
  <si>
    <t>YM</t>
  </si>
  <si>
    <t>Cameron Laird</t>
  </si>
  <si>
    <t>Alan Gray</t>
  </si>
  <si>
    <t>SM</t>
  </si>
  <si>
    <t>Ross Barbor</t>
  </si>
  <si>
    <t>SF</t>
  </si>
  <si>
    <t>Sam Anderson</t>
  </si>
  <si>
    <t>Calum Law</t>
  </si>
  <si>
    <t>Alsion Caw</t>
  </si>
  <si>
    <t>Eilidh Davidson</t>
  </si>
  <si>
    <t>Kirsty Davidson</t>
  </si>
  <si>
    <t>Cat Smith</t>
  </si>
  <si>
    <t>Sally Todd</t>
  </si>
  <si>
    <t>VF</t>
  </si>
  <si>
    <t>Benjamin Hindley</t>
  </si>
  <si>
    <t>DNF</t>
  </si>
  <si>
    <t>Rachel Berry</t>
  </si>
  <si>
    <t>Joanna Skwarski</t>
  </si>
  <si>
    <t>Scott Noble</t>
  </si>
  <si>
    <t>Davie Murray</t>
  </si>
  <si>
    <t>Sam MacNeil</t>
  </si>
  <si>
    <t>Temzin Stephen</t>
  </si>
  <si>
    <t>Bold times are best times</t>
  </si>
  <si>
    <t>Roy Richardson</t>
  </si>
  <si>
    <t>Alasdair Watson</t>
  </si>
  <si>
    <t xml:space="preserve">Points Trophy </t>
  </si>
  <si>
    <t>YOUTH</t>
  </si>
  <si>
    <t>JUNIOR</t>
  </si>
  <si>
    <t>Youth Trophy</t>
  </si>
  <si>
    <t>YF</t>
  </si>
  <si>
    <t>Keir Murray</t>
  </si>
  <si>
    <t>TROPHY WINNERS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</si>
</sst>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1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/>
    <xf numFmtId="2" fontId="3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opLeftCell="A37" workbookViewId="0">
      <selection activeCell="Y55" activeCellId="1" sqref="B55:C74 Y55:Y74"/>
    </sheetView>
  </sheetViews>
  <sheetFormatPr defaultRowHeight="12.75"/>
  <cols>
    <col min="1" max="1" width="9.140625" style="6"/>
    <col min="2" max="2" width="18.42578125" style="9" customWidth="1"/>
    <col min="3" max="3" width="9.140625" style="6" bestFit="1"/>
    <col min="4" max="25" width="7.7109375" style="7" customWidth="1"/>
    <col min="26" max="26" width="8.5703125" style="9" customWidth="1"/>
    <col min="27" max="16384" width="9.140625" style="9"/>
  </cols>
  <sheetData>
    <row r="1" spans="1:26" ht="12" customHeight="1">
      <c r="A1" s="2" t="s">
        <v>2</v>
      </c>
      <c r="B1" s="3" t="s">
        <v>0</v>
      </c>
      <c r="C1" s="2" t="s">
        <v>1</v>
      </c>
      <c r="D1" s="4">
        <v>41003</v>
      </c>
      <c r="E1" s="4">
        <v>41010</v>
      </c>
      <c r="F1" s="4">
        <v>41017</v>
      </c>
      <c r="G1" s="4">
        <v>41024</v>
      </c>
      <c r="H1" s="4">
        <v>41031</v>
      </c>
      <c r="I1" s="4">
        <v>41045</v>
      </c>
      <c r="J1" s="4">
        <v>41052</v>
      </c>
      <c r="K1" s="4">
        <v>41059</v>
      </c>
      <c r="L1" s="4">
        <v>41066</v>
      </c>
      <c r="M1" s="4">
        <v>41073</v>
      </c>
      <c r="N1" s="4">
        <v>41094</v>
      </c>
      <c r="O1" s="4">
        <v>41115</v>
      </c>
      <c r="P1" s="4">
        <v>41122</v>
      </c>
      <c r="Q1" s="4">
        <v>41129</v>
      </c>
      <c r="R1" s="4">
        <v>41143</v>
      </c>
      <c r="S1" s="4">
        <v>41151</v>
      </c>
      <c r="T1" s="4"/>
      <c r="U1" s="4"/>
      <c r="V1" s="4"/>
      <c r="W1" s="1" t="s">
        <v>10</v>
      </c>
      <c r="X1" s="1" t="s">
        <v>20</v>
      </c>
      <c r="Y1" s="12" t="s">
        <v>40</v>
      </c>
      <c r="Z1" s="28"/>
    </row>
    <row r="2" spans="1:26" ht="12" customHeight="1">
      <c r="A2" s="6">
        <v>1</v>
      </c>
      <c r="B2" s="14" t="s">
        <v>5</v>
      </c>
      <c r="C2" s="16" t="s">
        <v>49</v>
      </c>
      <c r="D2" s="14">
        <v>29</v>
      </c>
      <c r="E2" s="7">
        <v>30</v>
      </c>
      <c r="F2" s="7">
        <v>27</v>
      </c>
      <c r="G2" s="7">
        <v>25</v>
      </c>
      <c r="H2" s="7">
        <v>28</v>
      </c>
      <c r="J2" s="7">
        <v>27</v>
      </c>
      <c r="K2" s="7">
        <v>28</v>
      </c>
      <c r="L2" s="7">
        <v>29</v>
      </c>
      <c r="M2" s="7">
        <v>28</v>
      </c>
      <c r="N2" s="7">
        <v>29</v>
      </c>
      <c r="O2" s="7">
        <v>29</v>
      </c>
      <c r="P2" s="7">
        <v>28</v>
      </c>
      <c r="Q2" s="7">
        <v>25</v>
      </c>
      <c r="R2" s="7">
        <v>28</v>
      </c>
      <c r="S2" s="7">
        <v>26</v>
      </c>
      <c r="W2" s="1">
        <f t="shared" ref="W2:W48" si="0">SUM(D2:V2)</f>
        <v>416</v>
      </c>
      <c r="X2" s="1">
        <f t="shared" ref="X2:X48" si="1">COUNT(D2:V2)</f>
        <v>15</v>
      </c>
      <c r="Y2" s="12">
        <f>SUM(L2,E2,D2,N2,M2,O2)</f>
        <v>174</v>
      </c>
    </row>
    <row r="3" spans="1:26" ht="12" customHeight="1">
      <c r="A3" s="6">
        <v>2</v>
      </c>
      <c r="B3" s="15" t="s">
        <v>31</v>
      </c>
      <c r="C3" s="6" t="s">
        <v>52</v>
      </c>
      <c r="E3" s="7">
        <v>27</v>
      </c>
      <c r="F3" s="7">
        <v>22</v>
      </c>
      <c r="G3" s="7">
        <v>18</v>
      </c>
      <c r="H3" s="7">
        <v>25</v>
      </c>
      <c r="J3" s="7">
        <v>26</v>
      </c>
      <c r="L3" s="7">
        <v>23</v>
      </c>
      <c r="M3" s="7">
        <v>26</v>
      </c>
      <c r="O3" s="7">
        <v>28</v>
      </c>
      <c r="P3" s="7">
        <v>27</v>
      </c>
      <c r="Q3" s="7">
        <v>27</v>
      </c>
      <c r="R3" s="7">
        <v>26</v>
      </c>
      <c r="S3" s="7">
        <v>24</v>
      </c>
      <c r="W3" s="1">
        <f t="shared" si="0"/>
        <v>299</v>
      </c>
      <c r="X3" s="1">
        <f t="shared" si="1"/>
        <v>12</v>
      </c>
      <c r="Y3" s="12">
        <f>SUM(M3,E3,Q3,P3,J3,O3)</f>
        <v>161</v>
      </c>
    </row>
    <row r="4" spans="1:26" ht="12" customHeight="1">
      <c r="A4" s="6">
        <v>4</v>
      </c>
      <c r="B4" s="15" t="s">
        <v>51</v>
      </c>
      <c r="C4" s="16" t="s">
        <v>49</v>
      </c>
      <c r="E4" s="7">
        <v>29</v>
      </c>
      <c r="F4" s="7">
        <v>29</v>
      </c>
      <c r="G4" s="7">
        <v>29</v>
      </c>
      <c r="I4" s="7">
        <v>30</v>
      </c>
      <c r="J4" s="7">
        <v>30</v>
      </c>
      <c r="M4" s="7">
        <v>29</v>
      </c>
      <c r="N4" s="7">
        <v>30</v>
      </c>
      <c r="Q4" s="7">
        <v>29</v>
      </c>
      <c r="R4" s="7">
        <v>30</v>
      </c>
      <c r="W4" s="1">
        <f t="shared" si="0"/>
        <v>265</v>
      </c>
      <c r="X4" s="1">
        <f t="shared" si="1"/>
        <v>9</v>
      </c>
      <c r="Y4" s="12">
        <f>SUM(G4,E4,R4,I4,J4,N4)</f>
        <v>178</v>
      </c>
      <c r="Z4" s="28"/>
    </row>
    <row r="5" spans="1:26" ht="12" customHeight="1">
      <c r="A5" s="6">
        <v>3</v>
      </c>
      <c r="B5" s="14" t="s">
        <v>23</v>
      </c>
      <c r="C5" s="16" t="s">
        <v>49</v>
      </c>
      <c r="D5" s="14">
        <v>27</v>
      </c>
      <c r="E5" s="7">
        <v>23</v>
      </c>
      <c r="F5" s="7">
        <v>21</v>
      </c>
      <c r="G5" s="7">
        <v>20</v>
      </c>
      <c r="H5" s="7">
        <v>22</v>
      </c>
      <c r="I5" s="7">
        <v>24</v>
      </c>
      <c r="K5" s="7">
        <v>26</v>
      </c>
      <c r="L5" s="7">
        <v>25</v>
      </c>
      <c r="M5" s="7">
        <v>25</v>
      </c>
      <c r="Q5" s="7">
        <v>22</v>
      </c>
      <c r="R5" s="7">
        <v>20</v>
      </c>
      <c r="W5" s="1">
        <f t="shared" si="0"/>
        <v>255</v>
      </c>
      <c r="X5" s="1">
        <f t="shared" si="1"/>
        <v>11</v>
      </c>
      <c r="Y5" s="12">
        <f>SUM(K5,E5,D5,I5,L5,M5)</f>
        <v>150</v>
      </c>
    </row>
    <row r="6" spans="1:26" ht="12" customHeight="1">
      <c r="A6" s="6">
        <v>5</v>
      </c>
      <c r="B6" s="14" t="s">
        <v>7</v>
      </c>
      <c r="C6" s="16" t="s">
        <v>49</v>
      </c>
      <c r="D6" s="14">
        <v>23</v>
      </c>
      <c r="E6" s="7">
        <v>18</v>
      </c>
      <c r="F6" s="7">
        <v>13</v>
      </c>
      <c r="G6" s="7">
        <v>16</v>
      </c>
      <c r="H6" s="7">
        <v>17</v>
      </c>
      <c r="I6" s="7">
        <v>21</v>
      </c>
      <c r="J6" s="7">
        <v>20</v>
      </c>
      <c r="K6" s="7">
        <v>24</v>
      </c>
      <c r="M6" s="7">
        <v>21</v>
      </c>
      <c r="P6" s="7">
        <v>24</v>
      </c>
      <c r="Q6" s="7">
        <v>19</v>
      </c>
      <c r="R6" s="7">
        <v>16</v>
      </c>
      <c r="S6" s="7">
        <v>21</v>
      </c>
      <c r="W6" s="1">
        <f t="shared" si="0"/>
        <v>253</v>
      </c>
      <c r="X6" s="1">
        <f t="shared" si="1"/>
        <v>13</v>
      </c>
      <c r="Y6" s="12">
        <f>SUM(K6,P6,D6,I6,S6,M6)</f>
        <v>134</v>
      </c>
    </row>
    <row r="7" spans="1:26" ht="12" customHeight="1">
      <c r="A7" s="6">
        <v>7</v>
      </c>
      <c r="B7" s="15" t="s">
        <v>22</v>
      </c>
      <c r="C7" s="6" t="s">
        <v>49</v>
      </c>
      <c r="E7" s="7">
        <v>25</v>
      </c>
      <c r="F7" s="7">
        <v>24</v>
      </c>
      <c r="H7" s="7">
        <v>15</v>
      </c>
      <c r="I7" s="7">
        <v>26</v>
      </c>
      <c r="L7" s="7">
        <v>26</v>
      </c>
      <c r="M7" s="7">
        <v>27</v>
      </c>
      <c r="N7" s="7">
        <v>28</v>
      </c>
      <c r="Q7" s="7">
        <v>23</v>
      </c>
      <c r="R7" s="7">
        <v>24</v>
      </c>
      <c r="S7" s="7">
        <v>29</v>
      </c>
      <c r="W7" s="1">
        <f t="shared" si="0"/>
        <v>247</v>
      </c>
      <c r="X7" s="1">
        <f t="shared" si="1"/>
        <v>10</v>
      </c>
      <c r="Y7" s="12">
        <f>SUM(M7,E7,S7,I7,L7,N7)</f>
        <v>161</v>
      </c>
    </row>
    <row r="8" spans="1:26" ht="12" customHeight="1">
      <c r="A8" s="6">
        <v>6</v>
      </c>
      <c r="B8" s="14" t="s">
        <v>43</v>
      </c>
      <c r="C8" s="16" t="s">
        <v>50</v>
      </c>
      <c r="D8" s="14">
        <v>28</v>
      </c>
      <c r="E8" s="7">
        <v>26</v>
      </c>
      <c r="F8" s="7">
        <v>23</v>
      </c>
      <c r="G8" s="7">
        <v>26</v>
      </c>
      <c r="H8" s="7">
        <v>26</v>
      </c>
      <c r="I8" s="7">
        <v>27</v>
      </c>
      <c r="J8" s="7">
        <v>28</v>
      </c>
      <c r="O8" s="7">
        <v>27</v>
      </c>
      <c r="R8" s="7">
        <v>22</v>
      </c>
      <c r="W8" s="1">
        <f t="shared" si="0"/>
        <v>233</v>
      </c>
      <c r="X8" s="1">
        <f t="shared" si="1"/>
        <v>9</v>
      </c>
      <c r="Y8" s="12">
        <f>SUM(H8,E8,D8,I8,J8,O8)</f>
        <v>162</v>
      </c>
    </row>
    <row r="9" spans="1:26" ht="12" customHeight="1">
      <c r="A9" s="6">
        <v>9</v>
      </c>
      <c r="B9" s="14" t="s">
        <v>8</v>
      </c>
      <c r="C9" s="16" t="s">
        <v>52</v>
      </c>
      <c r="G9" s="7">
        <v>30</v>
      </c>
      <c r="H9" s="7" t="s">
        <v>67</v>
      </c>
      <c r="I9" s="7">
        <v>29</v>
      </c>
      <c r="J9" s="7">
        <v>29</v>
      </c>
      <c r="M9" s="7">
        <v>30</v>
      </c>
      <c r="P9" s="7">
        <v>30</v>
      </c>
      <c r="Q9" s="7">
        <v>29</v>
      </c>
      <c r="R9" s="7">
        <v>27</v>
      </c>
      <c r="S9" s="7">
        <v>27</v>
      </c>
      <c r="W9" s="1">
        <f t="shared" si="0"/>
        <v>231</v>
      </c>
      <c r="X9" s="1">
        <f t="shared" si="1"/>
        <v>8</v>
      </c>
      <c r="Y9" s="12">
        <f>SUM(I9,P9,Q9,G9,J9,M9)</f>
        <v>177</v>
      </c>
      <c r="Z9" s="28"/>
    </row>
    <row r="10" spans="1:26" ht="12" customHeight="1">
      <c r="A10" s="6">
        <v>8</v>
      </c>
      <c r="B10" s="15" t="s">
        <v>36</v>
      </c>
      <c r="C10" s="6" t="s">
        <v>49</v>
      </c>
      <c r="F10" s="7">
        <v>19</v>
      </c>
      <c r="G10" s="7">
        <v>19</v>
      </c>
      <c r="H10" s="7">
        <v>19</v>
      </c>
      <c r="I10" s="7">
        <v>23</v>
      </c>
      <c r="J10" s="7">
        <v>22</v>
      </c>
      <c r="K10" s="7">
        <v>25</v>
      </c>
      <c r="O10" s="7">
        <v>26</v>
      </c>
      <c r="P10" s="7">
        <v>26</v>
      </c>
      <c r="R10" s="7">
        <v>18</v>
      </c>
      <c r="S10" s="7">
        <v>25</v>
      </c>
      <c r="W10" s="1">
        <f t="shared" si="0"/>
        <v>222</v>
      </c>
      <c r="X10" s="1">
        <f t="shared" si="1"/>
        <v>10</v>
      </c>
      <c r="Y10" s="12">
        <f>SUM(K10,S10,P10,I10,J10,O10)</f>
        <v>147</v>
      </c>
    </row>
    <row r="11" spans="1:26" ht="12" customHeight="1">
      <c r="A11" s="6">
        <v>10</v>
      </c>
      <c r="B11" s="15" t="s">
        <v>3</v>
      </c>
      <c r="C11" s="6" t="s">
        <v>49</v>
      </c>
      <c r="F11" s="7">
        <v>26</v>
      </c>
      <c r="I11" s="7">
        <v>28</v>
      </c>
      <c r="L11" s="7">
        <v>30</v>
      </c>
      <c r="O11" s="7">
        <v>30</v>
      </c>
      <c r="P11" s="7">
        <v>29</v>
      </c>
      <c r="Q11" s="7">
        <v>26</v>
      </c>
      <c r="R11" s="7">
        <v>25</v>
      </c>
      <c r="S11" s="7">
        <v>28</v>
      </c>
      <c r="W11" s="1">
        <f t="shared" si="0"/>
        <v>222</v>
      </c>
      <c r="X11" s="1">
        <f t="shared" si="1"/>
        <v>8</v>
      </c>
      <c r="Y11" s="26">
        <f>SUM(S11,F11,P11,L11,I11,O11)</f>
        <v>171</v>
      </c>
    </row>
    <row r="12" spans="1:26" ht="12" customHeight="1">
      <c r="A12" s="6">
        <v>13</v>
      </c>
      <c r="B12" s="15" t="s">
        <v>35</v>
      </c>
      <c r="C12" s="6" t="s">
        <v>49</v>
      </c>
      <c r="F12" s="7">
        <v>28</v>
      </c>
      <c r="G12" s="7">
        <v>24</v>
      </c>
      <c r="H12" s="7">
        <v>29</v>
      </c>
      <c r="K12" s="7">
        <v>30</v>
      </c>
      <c r="L12" s="7">
        <v>27</v>
      </c>
      <c r="Q12" s="7">
        <v>24</v>
      </c>
      <c r="R12" s="7">
        <v>23</v>
      </c>
      <c r="S12" s="7">
        <v>30</v>
      </c>
      <c r="W12" s="1">
        <f t="shared" si="0"/>
        <v>215</v>
      </c>
      <c r="X12" s="1">
        <f t="shared" si="1"/>
        <v>8</v>
      </c>
      <c r="Y12" s="1">
        <f>SUM(L12,F12,K12,G12,H12,S12)</f>
        <v>168</v>
      </c>
    </row>
    <row r="13" spans="1:26" ht="12" customHeight="1">
      <c r="A13" s="6">
        <v>12</v>
      </c>
      <c r="B13" s="14" t="s">
        <v>44</v>
      </c>
      <c r="C13" s="16" t="s">
        <v>50</v>
      </c>
      <c r="D13" s="14">
        <v>26</v>
      </c>
      <c r="E13" s="7">
        <v>24</v>
      </c>
      <c r="G13" s="7">
        <v>23</v>
      </c>
      <c r="H13" s="7">
        <v>23</v>
      </c>
      <c r="M13" s="7">
        <v>23</v>
      </c>
      <c r="O13" s="7">
        <v>25</v>
      </c>
      <c r="Q13" s="7">
        <v>21</v>
      </c>
      <c r="R13" s="7">
        <v>19</v>
      </c>
      <c r="W13" s="1">
        <f t="shared" si="0"/>
        <v>184</v>
      </c>
      <c r="X13" s="1">
        <f t="shared" si="1"/>
        <v>8</v>
      </c>
      <c r="Y13" s="26">
        <f>SUM(M13,E13,D13,G13,H13,O13)</f>
        <v>144</v>
      </c>
    </row>
    <row r="14" spans="1:26" ht="12" customHeight="1">
      <c r="A14" s="6">
        <v>11</v>
      </c>
      <c r="B14" s="14" t="s">
        <v>33</v>
      </c>
      <c r="C14" s="16" t="s">
        <v>49</v>
      </c>
      <c r="D14" s="14">
        <v>20</v>
      </c>
      <c r="E14" s="7">
        <v>13</v>
      </c>
      <c r="G14" s="7">
        <v>10</v>
      </c>
      <c r="H14" s="7">
        <v>10</v>
      </c>
      <c r="I14" s="7">
        <v>20</v>
      </c>
      <c r="J14" s="7">
        <v>13</v>
      </c>
      <c r="K14" s="7">
        <v>21</v>
      </c>
      <c r="M14" s="7">
        <v>15</v>
      </c>
      <c r="N14" s="7">
        <v>25</v>
      </c>
      <c r="Q14" s="7">
        <v>20</v>
      </c>
      <c r="R14" s="7">
        <v>14</v>
      </c>
      <c r="W14" s="1">
        <f t="shared" si="0"/>
        <v>181</v>
      </c>
      <c r="X14" s="1">
        <f t="shared" si="1"/>
        <v>11</v>
      </c>
      <c r="Y14" s="26">
        <f>SUM(K14,Q14,D14,I14,M14,N14)</f>
        <v>121</v>
      </c>
    </row>
    <row r="15" spans="1:26" ht="12" customHeight="1">
      <c r="A15" s="6">
        <v>16</v>
      </c>
      <c r="B15" s="15" t="s">
        <v>38</v>
      </c>
      <c r="C15" s="16" t="s">
        <v>49</v>
      </c>
      <c r="F15" s="7">
        <v>15</v>
      </c>
      <c r="G15" s="7">
        <v>17</v>
      </c>
      <c r="H15" s="7">
        <v>20</v>
      </c>
      <c r="J15" s="7">
        <v>21</v>
      </c>
      <c r="L15" s="7">
        <v>22</v>
      </c>
      <c r="M15" s="7">
        <v>22</v>
      </c>
      <c r="P15" s="7">
        <v>23</v>
      </c>
      <c r="R15" s="7">
        <v>17</v>
      </c>
      <c r="S15" s="7">
        <v>20</v>
      </c>
      <c r="W15" s="1">
        <f t="shared" si="0"/>
        <v>177</v>
      </c>
      <c r="X15" s="1">
        <f t="shared" si="1"/>
        <v>9</v>
      </c>
      <c r="Y15" s="12">
        <f>SUM(M15,S15,L15,P15,J15,H15)</f>
        <v>128</v>
      </c>
    </row>
    <row r="16" spans="1:26" ht="12" customHeight="1">
      <c r="A16" s="6">
        <v>14</v>
      </c>
      <c r="B16" s="15" t="s">
        <v>32</v>
      </c>
      <c r="C16" s="6" t="s">
        <v>65</v>
      </c>
      <c r="E16" s="7">
        <v>14</v>
      </c>
      <c r="F16" s="7">
        <v>11</v>
      </c>
      <c r="H16" s="7">
        <v>12</v>
      </c>
      <c r="I16" s="7">
        <v>17</v>
      </c>
      <c r="J16" s="7">
        <v>16</v>
      </c>
      <c r="L16" s="7">
        <v>21</v>
      </c>
      <c r="M16" s="7">
        <v>16</v>
      </c>
      <c r="N16" s="7">
        <v>26</v>
      </c>
      <c r="P16" s="7">
        <v>22</v>
      </c>
      <c r="S16" s="7">
        <v>19</v>
      </c>
      <c r="W16" s="1">
        <f t="shared" si="0"/>
        <v>174</v>
      </c>
      <c r="X16" s="1">
        <f t="shared" si="1"/>
        <v>10</v>
      </c>
      <c r="Y16" s="12">
        <f>SUM(L16,P16,N16,I16,S16,M16)</f>
        <v>121</v>
      </c>
    </row>
    <row r="17" spans="1:25" ht="12" customHeight="1">
      <c r="A17" s="6">
        <v>15</v>
      </c>
      <c r="B17" s="14" t="s">
        <v>45</v>
      </c>
      <c r="C17" s="16" t="s">
        <v>49</v>
      </c>
      <c r="D17" s="14">
        <v>24</v>
      </c>
      <c r="E17" s="7">
        <v>17</v>
      </c>
      <c r="F17" s="7">
        <v>14</v>
      </c>
      <c r="G17" s="7">
        <v>14</v>
      </c>
      <c r="H17" s="7">
        <v>18</v>
      </c>
      <c r="I17" s="7">
        <v>22</v>
      </c>
      <c r="J17" s="7">
        <v>19</v>
      </c>
      <c r="M17" s="7">
        <v>20</v>
      </c>
      <c r="W17" s="1">
        <f t="shared" si="0"/>
        <v>148</v>
      </c>
      <c r="X17" s="1">
        <f t="shared" si="1"/>
        <v>8</v>
      </c>
      <c r="Y17" s="12">
        <f>SUM(H17,E17,D17,I17,J17,M17)</f>
        <v>120</v>
      </c>
    </row>
    <row r="18" spans="1:25" ht="12" customHeight="1">
      <c r="A18" s="6">
        <v>17</v>
      </c>
      <c r="B18" s="14" t="s">
        <v>6</v>
      </c>
      <c r="C18" s="16" t="s">
        <v>49</v>
      </c>
      <c r="D18" s="14">
        <v>25</v>
      </c>
      <c r="F18" s="7">
        <v>16</v>
      </c>
      <c r="J18" s="7">
        <v>23</v>
      </c>
      <c r="K18" s="7">
        <v>27</v>
      </c>
      <c r="O18" s="7">
        <v>23</v>
      </c>
      <c r="Q18" s="7">
        <v>20</v>
      </c>
      <c r="W18" s="1">
        <f t="shared" si="0"/>
        <v>134</v>
      </c>
      <c r="X18" s="1">
        <f t="shared" si="1"/>
        <v>6</v>
      </c>
      <c r="Y18" s="12">
        <f>SUM(K18,F18,D18,O18,J18,Q18)</f>
        <v>134</v>
      </c>
    </row>
    <row r="19" spans="1:25" ht="12" customHeight="1">
      <c r="A19" s="6">
        <v>20</v>
      </c>
      <c r="B19" s="14" t="s">
        <v>66</v>
      </c>
      <c r="C19" s="16" t="s">
        <v>52</v>
      </c>
      <c r="H19" s="7">
        <v>9</v>
      </c>
      <c r="I19" s="7">
        <v>18</v>
      </c>
      <c r="J19" s="7">
        <v>12</v>
      </c>
      <c r="K19" s="7">
        <v>23</v>
      </c>
      <c r="L19" s="7">
        <v>20</v>
      </c>
      <c r="M19" s="7">
        <v>19</v>
      </c>
      <c r="Q19" s="7">
        <v>18</v>
      </c>
      <c r="R19" s="7">
        <v>13</v>
      </c>
      <c r="W19" s="1">
        <f t="shared" si="0"/>
        <v>132</v>
      </c>
      <c r="X19" s="1">
        <f t="shared" si="1"/>
        <v>8</v>
      </c>
      <c r="Y19" s="26">
        <f>SUM(K19,Q19,L19,I19,J19,M19)</f>
        <v>110</v>
      </c>
    </row>
    <row r="20" spans="1:25" ht="12" customHeight="1">
      <c r="A20" s="6">
        <v>21</v>
      </c>
      <c r="B20" s="14" t="s">
        <v>48</v>
      </c>
      <c r="C20" s="16" t="s">
        <v>81</v>
      </c>
      <c r="D20" s="14">
        <v>19</v>
      </c>
      <c r="F20" s="7">
        <v>10</v>
      </c>
      <c r="G20" s="7">
        <v>12</v>
      </c>
      <c r="I20" s="7">
        <v>19</v>
      </c>
      <c r="J20" s="7">
        <v>14</v>
      </c>
      <c r="K20" s="7">
        <v>22</v>
      </c>
      <c r="M20" s="7">
        <v>18</v>
      </c>
      <c r="R20" s="7">
        <v>15</v>
      </c>
      <c r="W20" s="1">
        <f t="shared" si="0"/>
        <v>129</v>
      </c>
      <c r="X20" s="1">
        <f t="shared" si="1"/>
        <v>8</v>
      </c>
      <c r="Y20" s="1">
        <f>SUM(K20,R20,D20,I20,J20,M20)</f>
        <v>107</v>
      </c>
    </row>
    <row r="21" spans="1:25" ht="12" customHeight="1">
      <c r="A21" s="6">
        <v>18</v>
      </c>
      <c r="B21" s="14" t="s">
        <v>47</v>
      </c>
      <c r="C21" s="16" t="s">
        <v>50</v>
      </c>
      <c r="D21" s="14">
        <v>21</v>
      </c>
      <c r="E21" s="7">
        <v>12</v>
      </c>
      <c r="F21" s="7">
        <v>8</v>
      </c>
      <c r="G21" s="7">
        <v>11</v>
      </c>
      <c r="H21" s="7">
        <v>15</v>
      </c>
      <c r="I21" s="7">
        <v>16</v>
      </c>
      <c r="J21" s="7">
        <v>11</v>
      </c>
      <c r="M21" s="7">
        <v>17</v>
      </c>
      <c r="Q21" s="7">
        <v>17</v>
      </c>
      <c r="W21" s="1">
        <f t="shared" si="0"/>
        <v>128</v>
      </c>
      <c r="X21" s="1">
        <f t="shared" si="1"/>
        <v>9</v>
      </c>
      <c r="Y21" s="1">
        <f>SUM(M21,E21,D21,I21,Q21,H21)</f>
        <v>98</v>
      </c>
    </row>
    <row r="22" spans="1:25" ht="12" customHeight="1">
      <c r="A22" s="6">
        <v>19</v>
      </c>
      <c r="B22" s="14" t="s">
        <v>9</v>
      </c>
      <c r="C22" s="16" t="s">
        <v>65</v>
      </c>
      <c r="H22" s="7">
        <v>24</v>
      </c>
      <c r="I22" s="7">
        <v>25</v>
      </c>
      <c r="J22" s="7">
        <v>24</v>
      </c>
      <c r="L22" s="7">
        <v>24</v>
      </c>
      <c r="M22" s="7">
        <v>24</v>
      </c>
      <c r="W22" s="1">
        <f t="shared" si="0"/>
        <v>121</v>
      </c>
      <c r="X22" s="1">
        <f t="shared" si="1"/>
        <v>5</v>
      </c>
      <c r="Y22" s="25"/>
    </row>
    <row r="23" spans="1:25" ht="12" customHeight="1">
      <c r="A23" s="6">
        <v>23</v>
      </c>
      <c r="B23" s="14" t="s">
        <v>70</v>
      </c>
      <c r="C23" s="14" t="s">
        <v>49</v>
      </c>
      <c r="K23" s="7">
        <v>29</v>
      </c>
      <c r="L23" s="7">
        <v>28</v>
      </c>
      <c r="Q23" s="7">
        <v>30</v>
      </c>
      <c r="R23" s="7">
        <v>29</v>
      </c>
      <c r="W23" s="1">
        <f t="shared" si="0"/>
        <v>116</v>
      </c>
      <c r="X23" s="1">
        <f t="shared" si="1"/>
        <v>4</v>
      </c>
    </row>
    <row r="24" spans="1:25" ht="11.25" customHeight="1">
      <c r="A24" s="6">
        <v>22</v>
      </c>
      <c r="B24" s="15" t="s">
        <v>30</v>
      </c>
      <c r="C24" s="6" t="s">
        <v>52</v>
      </c>
      <c r="F24" s="7">
        <v>30</v>
      </c>
      <c r="G24" s="7">
        <v>27</v>
      </c>
      <c r="H24" s="7">
        <v>30</v>
      </c>
      <c r="W24" s="1">
        <f t="shared" si="0"/>
        <v>87</v>
      </c>
      <c r="X24" s="1">
        <f t="shared" si="1"/>
        <v>3</v>
      </c>
    </row>
    <row r="25" spans="1:25">
      <c r="A25" s="6">
        <v>24</v>
      </c>
      <c r="B25" s="15" t="s">
        <v>4</v>
      </c>
      <c r="C25" s="6" t="s">
        <v>55</v>
      </c>
      <c r="E25" s="7">
        <v>20</v>
      </c>
      <c r="F25" s="7">
        <v>20</v>
      </c>
      <c r="G25" s="7">
        <v>21</v>
      </c>
      <c r="J25" s="7">
        <v>25</v>
      </c>
      <c r="W25" s="1">
        <f t="shared" si="0"/>
        <v>86</v>
      </c>
      <c r="X25" s="1">
        <f t="shared" si="1"/>
        <v>4</v>
      </c>
      <c r="Y25" s="1"/>
    </row>
    <row r="26" spans="1:25" ht="12.75" customHeight="1">
      <c r="A26" s="6">
        <v>25</v>
      </c>
      <c r="B26" s="15" t="s">
        <v>53</v>
      </c>
      <c r="C26" s="6" t="s">
        <v>49</v>
      </c>
      <c r="E26" s="7">
        <v>22</v>
      </c>
      <c r="F26" s="7">
        <v>18</v>
      </c>
      <c r="H26" s="7">
        <v>21</v>
      </c>
      <c r="O26" s="7">
        <v>24</v>
      </c>
      <c r="W26" s="1">
        <f t="shared" si="0"/>
        <v>85</v>
      </c>
      <c r="X26" s="1">
        <f t="shared" si="1"/>
        <v>4</v>
      </c>
      <c r="Y26" s="1"/>
    </row>
    <row r="27" spans="1:25" ht="12" customHeight="1">
      <c r="A27" s="6">
        <v>26</v>
      </c>
      <c r="B27" s="14" t="s">
        <v>28</v>
      </c>
      <c r="C27" s="14" t="s">
        <v>49</v>
      </c>
      <c r="K27" s="7">
        <v>20</v>
      </c>
      <c r="L27" s="7">
        <v>19</v>
      </c>
      <c r="N27" s="7">
        <v>24</v>
      </c>
      <c r="P27" s="7">
        <v>20</v>
      </c>
      <c r="W27" s="1">
        <f t="shared" si="0"/>
        <v>83</v>
      </c>
      <c r="X27" s="1">
        <f t="shared" si="1"/>
        <v>4</v>
      </c>
      <c r="Y27" s="26"/>
    </row>
    <row r="28" spans="1:25">
      <c r="A28" s="6">
        <v>27</v>
      </c>
      <c r="B28" s="13" t="s">
        <v>42</v>
      </c>
      <c r="C28" s="16" t="s">
        <v>49</v>
      </c>
      <c r="D28" s="14">
        <v>30</v>
      </c>
      <c r="E28" s="7">
        <v>28</v>
      </c>
      <c r="W28" s="1">
        <f t="shared" si="0"/>
        <v>58</v>
      </c>
      <c r="X28" s="1">
        <f t="shared" si="1"/>
        <v>2</v>
      </c>
    </row>
    <row r="29" spans="1:25">
      <c r="A29" s="6">
        <v>28</v>
      </c>
      <c r="B29" s="14" t="s">
        <v>37</v>
      </c>
      <c r="C29" s="16" t="s">
        <v>49</v>
      </c>
      <c r="D29" s="14">
        <v>18</v>
      </c>
      <c r="O29" s="7">
        <v>22</v>
      </c>
      <c r="Q29" s="7">
        <v>16</v>
      </c>
      <c r="W29" s="1">
        <f t="shared" si="0"/>
        <v>56</v>
      </c>
      <c r="X29" s="1">
        <f t="shared" si="1"/>
        <v>3</v>
      </c>
      <c r="Y29" s="26"/>
    </row>
    <row r="30" spans="1:25">
      <c r="A30" s="6">
        <v>29</v>
      </c>
      <c r="B30" s="15" t="s">
        <v>58</v>
      </c>
      <c r="C30" s="6" t="s">
        <v>49</v>
      </c>
      <c r="F30" s="7">
        <v>25</v>
      </c>
      <c r="H30" s="7">
        <v>27</v>
      </c>
      <c r="W30" s="1">
        <f t="shared" si="0"/>
        <v>52</v>
      </c>
      <c r="X30" s="1">
        <f t="shared" si="1"/>
        <v>2</v>
      </c>
    </row>
    <row r="31" spans="1:25">
      <c r="A31" s="6">
        <v>30</v>
      </c>
      <c r="B31" s="15" t="s">
        <v>11</v>
      </c>
      <c r="C31" s="6" t="s">
        <v>65</v>
      </c>
      <c r="E31" s="7">
        <v>15</v>
      </c>
      <c r="H31" s="7">
        <v>13</v>
      </c>
      <c r="J31" s="7">
        <v>17</v>
      </c>
      <c r="W31" s="1">
        <f t="shared" si="0"/>
        <v>45</v>
      </c>
      <c r="X31" s="1">
        <f t="shared" si="1"/>
        <v>3</v>
      </c>
      <c r="Y31" s="26"/>
    </row>
    <row r="32" spans="1:25">
      <c r="A32" s="6">
        <v>31</v>
      </c>
      <c r="B32" s="14" t="s">
        <v>68</v>
      </c>
      <c r="C32" s="16" t="s">
        <v>57</v>
      </c>
      <c r="J32" s="7">
        <v>18</v>
      </c>
      <c r="N32" s="7">
        <v>27</v>
      </c>
      <c r="W32" s="1">
        <f t="shared" si="0"/>
        <v>45</v>
      </c>
      <c r="X32" s="1">
        <f t="shared" si="1"/>
        <v>2</v>
      </c>
    </row>
    <row r="33" spans="1:25">
      <c r="A33" s="6">
        <v>32</v>
      </c>
      <c r="B33" s="15" t="s">
        <v>34</v>
      </c>
      <c r="C33" s="6" t="s">
        <v>57</v>
      </c>
      <c r="E33" s="7">
        <v>16</v>
      </c>
      <c r="F33" s="7">
        <v>12</v>
      </c>
      <c r="H33" s="7">
        <v>16</v>
      </c>
      <c r="L33" s="7" t="s">
        <v>67</v>
      </c>
      <c r="W33" s="1">
        <f t="shared" si="0"/>
        <v>44</v>
      </c>
      <c r="X33" s="1">
        <f t="shared" si="1"/>
        <v>3</v>
      </c>
      <c r="Y33" s="12"/>
    </row>
    <row r="34" spans="1:25">
      <c r="A34" s="6">
        <v>46</v>
      </c>
      <c r="B34" s="15" t="s">
        <v>82</v>
      </c>
      <c r="C34" s="6" t="s">
        <v>49</v>
      </c>
      <c r="R34" s="7">
        <v>21</v>
      </c>
      <c r="S34" s="7">
        <v>23</v>
      </c>
      <c r="W34" s="1">
        <f t="shared" si="0"/>
        <v>44</v>
      </c>
      <c r="X34" s="1">
        <f t="shared" si="1"/>
        <v>2</v>
      </c>
    </row>
    <row r="35" spans="1:25">
      <c r="A35" s="6">
        <v>33</v>
      </c>
      <c r="B35" s="14" t="s">
        <v>63</v>
      </c>
      <c r="C35" s="16" t="s">
        <v>57</v>
      </c>
      <c r="G35" s="7">
        <v>22</v>
      </c>
      <c r="H35" s="7">
        <v>11</v>
      </c>
      <c r="W35" s="1">
        <f t="shared" si="0"/>
        <v>33</v>
      </c>
      <c r="X35" s="1">
        <f t="shared" si="1"/>
        <v>2</v>
      </c>
    </row>
    <row r="36" spans="1:25">
      <c r="A36" s="6">
        <v>34</v>
      </c>
      <c r="B36" s="14" t="s">
        <v>29</v>
      </c>
      <c r="C36" s="16" t="s">
        <v>49</v>
      </c>
      <c r="G36" s="7">
        <v>28</v>
      </c>
      <c r="W36" s="1">
        <f t="shared" si="0"/>
        <v>28</v>
      </c>
      <c r="X36" s="1">
        <f t="shared" si="1"/>
        <v>1</v>
      </c>
    </row>
    <row r="37" spans="1:25">
      <c r="A37" s="6">
        <v>35</v>
      </c>
      <c r="B37" s="14" t="s">
        <v>64</v>
      </c>
      <c r="C37" s="16" t="s">
        <v>57</v>
      </c>
      <c r="G37" s="7">
        <v>13</v>
      </c>
      <c r="H37" s="7">
        <v>14</v>
      </c>
      <c r="W37" s="1">
        <f t="shared" si="0"/>
        <v>27</v>
      </c>
      <c r="X37" s="1">
        <f t="shared" si="1"/>
        <v>2</v>
      </c>
    </row>
    <row r="38" spans="1:25">
      <c r="A38" s="6">
        <v>36</v>
      </c>
      <c r="B38" s="14" t="s">
        <v>75</v>
      </c>
      <c r="C38" s="16" t="s">
        <v>49</v>
      </c>
      <c r="P38" s="7">
        <v>25</v>
      </c>
      <c r="W38" s="1">
        <f t="shared" si="0"/>
        <v>25</v>
      </c>
      <c r="X38" s="1">
        <f t="shared" si="1"/>
        <v>1</v>
      </c>
    </row>
    <row r="39" spans="1:25">
      <c r="A39" s="6">
        <v>37</v>
      </c>
      <c r="B39" s="14" t="s">
        <v>46</v>
      </c>
      <c r="C39" s="16" t="s">
        <v>49</v>
      </c>
      <c r="D39" s="14">
        <v>22</v>
      </c>
      <c r="W39" s="1">
        <f t="shared" si="0"/>
        <v>22</v>
      </c>
      <c r="X39" s="1">
        <f t="shared" si="1"/>
        <v>1</v>
      </c>
    </row>
    <row r="40" spans="1:25">
      <c r="A40" s="6">
        <v>38</v>
      </c>
      <c r="B40" s="14" t="s">
        <v>61</v>
      </c>
      <c r="C40" s="16" t="s">
        <v>81</v>
      </c>
      <c r="F40" s="7">
        <v>7</v>
      </c>
      <c r="Q40" s="7">
        <v>15</v>
      </c>
      <c r="W40" s="1">
        <f t="shared" si="0"/>
        <v>22</v>
      </c>
      <c r="X40" s="1">
        <f t="shared" si="1"/>
        <v>2</v>
      </c>
    </row>
    <row r="41" spans="1:25">
      <c r="A41" s="6">
        <v>46</v>
      </c>
      <c r="B41" s="15" t="s">
        <v>75</v>
      </c>
      <c r="C41" s="6" t="s">
        <v>49</v>
      </c>
      <c r="S41" s="7">
        <v>22</v>
      </c>
      <c r="W41" s="1">
        <f t="shared" si="0"/>
        <v>22</v>
      </c>
      <c r="X41" s="1">
        <f t="shared" si="1"/>
        <v>1</v>
      </c>
    </row>
    <row r="42" spans="1:25">
      <c r="A42" s="6">
        <v>39</v>
      </c>
      <c r="B42" s="15" t="s">
        <v>54</v>
      </c>
      <c r="C42" s="6" t="s">
        <v>49</v>
      </c>
      <c r="E42" s="7">
        <v>21</v>
      </c>
      <c r="W42" s="1">
        <f t="shared" si="0"/>
        <v>21</v>
      </c>
      <c r="X42" s="1">
        <f t="shared" si="1"/>
        <v>1</v>
      </c>
    </row>
    <row r="43" spans="1:25">
      <c r="A43" s="6">
        <v>40</v>
      </c>
      <c r="B43" s="14" t="s">
        <v>76</v>
      </c>
      <c r="C43" s="16" t="s">
        <v>49</v>
      </c>
      <c r="P43" s="7">
        <v>21</v>
      </c>
      <c r="W43" s="1">
        <f t="shared" si="0"/>
        <v>21</v>
      </c>
      <c r="X43" s="1">
        <f t="shared" si="1"/>
        <v>1</v>
      </c>
    </row>
    <row r="44" spans="1:25">
      <c r="A44" s="6">
        <v>41</v>
      </c>
      <c r="B44" s="14" t="s">
        <v>62</v>
      </c>
      <c r="C44" s="16" t="s">
        <v>57</v>
      </c>
      <c r="F44" s="7">
        <v>6</v>
      </c>
      <c r="Q44" s="7">
        <v>14</v>
      </c>
      <c r="W44" s="1">
        <f t="shared" si="0"/>
        <v>20</v>
      </c>
      <c r="X44" s="1">
        <f t="shared" si="1"/>
        <v>2</v>
      </c>
    </row>
    <row r="45" spans="1:25">
      <c r="A45" s="6">
        <v>42</v>
      </c>
      <c r="B45" s="15" t="s">
        <v>56</v>
      </c>
      <c r="C45" s="6" t="s">
        <v>55</v>
      </c>
      <c r="E45" s="7">
        <v>19</v>
      </c>
      <c r="W45" s="25">
        <f t="shared" si="0"/>
        <v>19</v>
      </c>
      <c r="X45" s="25">
        <f t="shared" si="1"/>
        <v>1</v>
      </c>
    </row>
    <row r="46" spans="1:25">
      <c r="A46" s="6">
        <v>43</v>
      </c>
      <c r="B46" s="15" t="s">
        <v>59</v>
      </c>
      <c r="C46" s="6" t="s">
        <v>55</v>
      </c>
      <c r="F46" s="7">
        <v>17</v>
      </c>
      <c r="W46" s="25">
        <f t="shared" si="0"/>
        <v>17</v>
      </c>
      <c r="X46" s="25">
        <f t="shared" si="1"/>
        <v>1</v>
      </c>
    </row>
    <row r="47" spans="1:25">
      <c r="A47" s="6">
        <v>44</v>
      </c>
      <c r="B47" s="14" t="s">
        <v>69</v>
      </c>
      <c r="C47" s="14" t="s">
        <v>57</v>
      </c>
      <c r="J47" s="7">
        <v>15</v>
      </c>
      <c r="W47" s="27">
        <f t="shared" si="0"/>
        <v>15</v>
      </c>
      <c r="X47" s="27">
        <f t="shared" si="1"/>
        <v>1</v>
      </c>
    </row>
    <row r="48" spans="1:25">
      <c r="A48" s="6">
        <v>45</v>
      </c>
      <c r="B48" s="15" t="s">
        <v>60</v>
      </c>
      <c r="C48" s="6" t="s">
        <v>57</v>
      </c>
      <c r="F48" s="7">
        <v>9</v>
      </c>
      <c r="W48" s="30">
        <f t="shared" si="0"/>
        <v>9</v>
      </c>
      <c r="X48" s="30">
        <f t="shared" si="1"/>
        <v>1</v>
      </c>
    </row>
    <row r="49" spans="1:25">
      <c r="A49" s="8" t="s">
        <v>41</v>
      </c>
    </row>
    <row r="54" spans="1:25">
      <c r="A54" s="2" t="s">
        <v>2</v>
      </c>
      <c r="B54" s="3" t="s">
        <v>0</v>
      </c>
      <c r="C54" s="2" t="s">
        <v>1</v>
      </c>
      <c r="D54" s="4">
        <v>41003</v>
      </c>
      <c r="E54" s="4">
        <v>41010</v>
      </c>
      <c r="F54" s="4">
        <v>41017</v>
      </c>
      <c r="G54" s="4">
        <v>41024</v>
      </c>
      <c r="H54" s="4">
        <v>41031</v>
      </c>
      <c r="I54" s="4">
        <v>41045</v>
      </c>
      <c r="J54" s="4">
        <v>41052</v>
      </c>
      <c r="K54" s="4">
        <v>41059</v>
      </c>
      <c r="L54" s="4">
        <v>41066</v>
      </c>
      <c r="M54" s="4">
        <v>41073</v>
      </c>
      <c r="N54" s="4">
        <v>41094</v>
      </c>
      <c r="O54" s="4">
        <v>41115</v>
      </c>
      <c r="P54" s="4">
        <v>41122</v>
      </c>
      <c r="Q54" s="4">
        <v>41129</v>
      </c>
      <c r="R54" s="4"/>
      <c r="S54" s="4"/>
      <c r="T54" s="4"/>
      <c r="U54" s="4"/>
      <c r="V54" s="4"/>
      <c r="W54" s="1" t="s">
        <v>10</v>
      </c>
      <c r="X54" s="1" t="s">
        <v>20</v>
      </c>
      <c r="Y54" s="1" t="s">
        <v>40</v>
      </c>
    </row>
    <row r="55" spans="1:25">
      <c r="A55" s="6">
        <v>1</v>
      </c>
      <c r="B55" s="15" t="s">
        <v>51</v>
      </c>
      <c r="C55" s="16" t="s">
        <v>49</v>
      </c>
      <c r="E55" s="7">
        <v>29</v>
      </c>
      <c r="F55" s="7">
        <v>29</v>
      </c>
      <c r="G55" s="7">
        <v>29</v>
      </c>
      <c r="I55" s="7">
        <v>30</v>
      </c>
      <c r="J55" s="7">
        <v>30</v>
      </c>
      <c r="M55" s="7">
        <v>29</v>
      </c>
      <c r="N55" s="7">
        <v>30</v>
      </c>
      <c r="Q55" s="7">
        <v>29</v>
      </c>
      <c r="R55" s="7">
        <v>30</v>
      </c>
      <c r="W55" s="30">
        <f t="shared" ref="W55:W74" si="2">SUM(D55:V55)</f>
        <v>265</v>
      </c>
      <c r="X55" s="30">
        <f t="shared" ref="X55:X74" si="3">COUNT(D55:V55)</f>
        <v>9</v>
      </c>
      <c r="Y55" s="30">
        <f>SUM(G55,E55,R55,I55,J55,N55)</f>
        <v>178</v>
      </c>
    </row>
    <row r="56" spans="1:25">
      <c r="A56" s="6">
        <v>2</v>
      </c>
      <c r="B56" s="14" t="s">
        <v>8</v>
      </c>
      <c r="C56" s="16" t="s">
        <v>52</v>
      </c>
      <c r="G56" s="7">
        <v>30</v>
      </c>
      <c r="H56" s="7" t="s">
        <v>67</v>
      </c>
      <c r="I56" s="7">
        <v>29</v>
      </c>
      <c r="J56" s="7">
        <v>29</v>
      </c>
      <c r="M56" s="7">
        <v>30</v>
      </c>
      <c r="P56" s="7">
        <v>30</v>
      </c>
      <c r="Q56" s="7">
        <v>29</v>
      </c>
      <c r="R56" s="7">
        <v>27</v>
      </c>
      <c r="S56" s="7">
        <v>27</v>
      </c>
      <c r="W56" s="30">
        <f t="shared" si="2"/>
        <v>231</v>
      </c>
      <c r="X56" s="30">
        <f t="shared" si="3"/>
        <v>8</v>
      </c>
      <c r="Y56" s="30">
        <f>SUM(I56,P56,Q56,G56,J56,M56)</f>
        <v>177</v>
      </c>
    </row>
    <row r="57" spans="1:25">
      <c r="A57" s="6">
        <v>3</v>
      </c>
      <c r="B57" s="14" t="s">
        <v>5</v>
      </c>
      <c r="C57" s="16" t="s">
        <v>49</v>
      </c>
      <c r="D57" s="14">
        <v>29</v>
      </c>
      <c r="E57" s="7">
        <v>30</v>
      </c>
      <c r="F57" s="7">
        <v>27</v>
      </c>
      <c r="G57" s="7">
        <v>25</v>
      </c>
      <c r="H57" s="7">
        <v>28</v>
      </c>
      <c r="J57" s="7">
        <v>27</v>
      </c>
      <c r="K57" s="7">
        <v>28</v>
      </c>
      <c r="L57" s="7">
        <v>29</v>
      </c>
      <c r="M57" s="7">
        <v>28</v>
      </c>
      <c r="N57" s="7">
        <v>29</v>
      </c>
      <c r="O57" s="7">
        <v>29</v>
      </c>
      <c r="P57" s="7">
        <v>28</v>
      </c>
      <c r="Q57" s="7">
        <v>25</v>
      </c>
      <c r="R57" s="7">
        <v>28</v>
      </c>
      <c r="S57" s="7">
        <v>26</v>
      </c>
      <c r="W57" s="30">
        <f t="shared" si="2"/>
        <v>416</v>
      </c>
      <c r="X57" s="30">
        <f t="shared" si="3"/>
        <v>15</v>
      </c>
      <c r="Y57" s="30">
        <f>SUM(L57,E57,D57,N57,M57,O57)</f>
        <v>174</v>
      </c>
    </row>
    <row r="58" spans="1:25">
      <c r="A58" s="6">
        <v>4</v>
      </c>
      <c r="B58" s="15" t="s">
        <v>3</v>
      </c>
      <c r="C58" s="6" t="s">
        <v>49</v>
      </c>
      <c r="F58" s="7">
        <v>26</v>
      </c>
      <c r="I58" s="7">
        <v>28</v>
      </c>
      <c r="L58" s="7">
        <v>30</v>
      </c>
      <c r="O58" s="7">
        <v>30</v>
      </c>
      <c r="P58" s="7">
        <v>29</v>
      </c>
      <c r="Q58" s="7">
        <v>26</v>
      </c>
      <c r="R58" s="7">
        <v>25</v>
      </c>
      <c r="S58" s="7">
        <v>28</v>
      </c>
      <c r="W58" s="30">
        <f t="shared" si="2"/>
        <v>222</v>
      </c>
      <c r="X58" s="30">
        <f t="shared" si="3"/>
        <v>8</v>
      </c>
      <c r="Y58" s="30">
        <f>SUM(S58,F58,P58,L58,I58,O58)</f>
        <v>171</v>
      </c>
    </row>
    <row r="59" spans="1:25">
      <c r="A59" s="6">
        <v>5</v>
      </c>
      <c r="B59" s="15" t="s">
        <v>35</v>
      </c>
      <c r="C59" s="6" t="s">
        <v>49</v>
      </c>
      <c r="F59" s="7">
        <v>28</v>
      </c>
      <c r="G59" s="7">
        <v>24</v>
      </c>
      <c r="H59" s="7">
        <v>29</v>
      </c>
      <c r="K59" s="7">
        <v>30</v>
      </c>
      <c r="L59" s="7">
        <v>27</v>
      </c>
      <c r="Q59" s="7">
        <v>24</v>
      </c>
      <c r="R59" s="7">
        <v>23</v>
      </c>
      <c r="S59" s="7">
        <v>30</v>
      </c>
      <c r="W59" s="30">
        <f t="shared" si="2"/>
        <v>215</v>
      </c>
      <c r="X59" s="30">
        <f t="shared" si="3"/>
        <v>8</v>
      </c>
      <c r="Y59" s="30">
        <f>SUM(L59,F59,K59,G59,H59,S59)</f>
        <v>168</v>
      </c>
    </row>
    <row r="60" spans="1:25">
      <c r="A60" s="6">
        <v>6</v>
      </c>
      <c r="B60" s="14" t="s">
        <v>43</v>
      </c>
      <c r="C60" s="16" t="s">
        <v>50</v>
      </c>
      <c r="D60" s="14">
        <v>28</v>
      </c>
      <c r="E60" s="7">
        <v>26</v>
      </c>
      <c r="F60" s="7">
        <v>23</v>
      </c>
      <c r="G60" s="7">
        <v>26</v>
      </c>
      <c r="H60" s="7">
        <v>26</v>
      </c>
      <c r="I60" s="7">
        <v>27</v>
      </c>
      <c r="J60" s="7">
        <v>28</v>
      </c>
      <c r="O60" s="7">
        <v>27</v>
      </c>
      <c r="R60" s="7">
        <v>22</v>
      </c>
      <c r="W60" s="30">
        <f t="shared" si="2"/>
        <v>233</v>
      </c>
      <c r="X60" s="30">
        <f t="shared" si="3"/>
        <v>9</v>
      </c>
      <c r="Y60" s="30">
        <f>SUM(H60,E60,D60,I60,J60,O60)</f>
        <v>162</v>
      </c>
    </row>
    <row r="61" spans="1:25">
      <c r="A61" s="6">
        <v>7</v>
      </c>
      <c r="B61" s="15" t="s">
        <v>31</v>
      </c>
      <c r="C61" s="6" t="s">
        <v>52</v>
      </c>
      <c r="E61" s="7">
        <v>27</v>
      </c>
      <c r="F61" s="7">
        <v>22</v>
      </c>
      <c r="G61" s="7">
        <v>18</v>
      </c>
      <c r="H61" s="7">
        <v>25</v>
      </c>
      <c r="J61" s="7">
        <v>26</v>
      </c>
      <c r="L61" s="7">
        <v>23</v>
      </c>
      <c r="M61" s="7">
        <v>26</v>
      </c>
      <c r="O61" s="7">
        <v>28</v>
      </c>
      <c r="P61" s="7">
        <v>27</v>
      </c>
      <c r="Q61" s="7">
        <v>27</v>
      </c>
      <c r="R61" s="7">
        <v>26</v>
      </c>
      <c r="S61" s="7">
        <v>24</v>
      </c>
      <c r="W61" s="30">
        <f t="shared" si="2"/>
        <v>299</v>
      </c>
      <c r="X61" s="30">
        <f t="shared" si="3"/>
        <v>12</v>
      </c>
      <c r="Y61" s="30">
        <f>SUM(M61,E61,Q61,P61,J61,O61)</f>
        <v>161</v>
      </c>
    </row>
    <row r="62" spans="1:25">
      <c r="A62" s="6">
        <v>8</v>
      </c>
      <c r="B62" s="15" t="s">
        <v>22</v>
      </c>
      <c r="C62" s="6" t="s">
        <v>49</v>
      </c>
      <c r="E62" s="7">
        <v>25</v>
      </c>
      <c r="F62" s="7">
        <v>24</v>
      </c>
      <c r="H62" s="7">
        <v>15</v>
      </c>
      <c r="I62" s="7">
        <v>26</v>
      </c>
      <c r="L62" s="7">
        <v>26</v>
      </c>
      <c r="M62" s="7">
        <v>27</v>
      </c>
      <c r="N62" s="7">
        <v>28</v>
      </c>
      <c r="Q62" s="7">
        <v>23</v>
      </c>
      <c r="R62" s="7">
        <v>24</v>
      </c>
      <c r="S62" s="7">
        <v>29</v>
      </c>
      <c r="W62" s="30">
        <f t="shared" si="2"/>
        <v>247</v>
      </c>
      <c r="X62" s="30">
        <f t="shared" si="3"/>
        <v>10</v>
      </c>
      <c r="Y62" s="30">
        <f>SUM(M62,E62,S62,I62,L62,N62)</f>
        <v>161</v>
      </c>
    </row>
    <row r="63" spans="1:25">
      <c r="A63" s="6">
        <v>9</v>
      </c>
      <c r="B63" s="14" t="s">
        <v>23</v>
      </c>
      <c r="C63" s="16" t="s">
        <v>49</v>
      </c>
      <c r="D63" s="14">
        <v>27</v>
      </c>
      <c r="E63" s="7">
        <v>23</v>
      </c>
      <c r="F63" s="7">
        <v>21</v>
      </c>
      <c r="G63" s="7">
        <v>20</v>
      </c>
      <c r="H63" s="7">
        <v>22</v>
      </c>
      <c r="I63" s="7">
        <v>24</v>
      </c>
      <c r="K63" s="7">
        <v>26</v>
      </c>
      <c r="L63" s="7">
        <v>25</v>
      </c>
      <c r="M63" s="7">
        <v>25</v>
      </c>
      <c r="Q63" s="7">
        <v>22</v>
      </c>
      <c r="R63" s="7">
        <v>20</v>
      </c>
      <c r="W63" s="30">
        <f t="shared" si="2"/>
        <v>255</v>
      </c>
      <c r="X63" s="30">
        <f t="shared" si="3"/>
        <v>11</v>
      </c>
      <c r="Y63" s="30">
        <f>SUM(K63,E63,D63,I63,L63,M63)</f>
        <v>150</v>
      </c>
    </row>
    <row r="64" spans="1:25">
      <c r="A64" s="6">
        <v>10</v>
      </c>
      <c r="B64" s="15" t="s">
        <v>36</v>
      </c>
      <c r="C64" s="6" t="s">
        <v>49</v>
      </c>
      <c r="F64" s="7">
        <v>19</v>
      </c>
      <c r="G64" s="7">
        <v>19</v>
      </c>
      <c r="H64" s="7">
        <v>19</v>
      </c>
      <c r="I64" s="7">
        <v>23</v>
      </c>
      <c r="J64" s="7">
        <v>22</v>
      </c>
      <c r="K64" s="7">
        <v>25</v>
      </c>
      <c r="O64" s="7">
        <v>26</v>
      </c>
      <c r="P64" s="7">
        <v>26</v>
      </c>
      <c r="R64" s="7">
        <v>18</v>
      </c>
      <c r="S64" s="7">
        <v>25</v>
      </c>
      <c r="W64" s="30">
        <f t="shared" si="2"/>
        <v>222</v>
      </c>
      <c r="X64" s="30">
        <f t="shared" si="3"/>
        <v>10</v>
      </c>
      <c r="Y64" s="30">
        <f>SUM(K64,S64,P64,I64,J64,O64)</f>
        <v>147</v>
      </c>
    </row>
    <row r="65" spans="1:25">
      <c r="A65" s="6">
        <v>11</v>
      </c>
      <c r="B65" s="14" t="s">
        <v>44</v>
      </c>
      <c r="C65" s="16" t="s">
        <v>50</v>
      </c>
      <c r="D65" s="14">
        <v>26</v>
      </c>
      <c r="E65" s="7">
        <v>24</v>
      </c>
      <c r="G65" s="7">
        <v>23</v>
      </c>
      <c r="H65" s="7">
        <v>23</v>
      </c>
      <c r="M65" s="7">
        <v>23</v>
      </c>
      <c r="O65" s="7">
        <v>25</v>
      </c>
      <c r="Q65" s="7">
        <v>21</v>
      </c>
      <c r="R65" s="7">
        <v>19</v>
      </c>
      <c r="W65" s="30">
        <f t="shared" si="2"/>
        <v>184</v>
      </c>
      <c r="X65" s="30">
        <f t="shared" si="3"/>
        <v>8</v>
      </c>
      <c r="Y65" s="30">
        <f>SUM(M65,E65,D65,G65,H65,O65)</f>
        <v>144</v>
      </c>
    </row>
    <row r="66" spans="1:25">
      <c r="A66" s="6">
        <v>12</v>
      </c>
      <c r="B66" s="14" t="s">
        <v>7</v>
      </c>
      <c r="C66" s="16" t="s">
        <v>49</v>
      </c>
      <c r="D66" s="14">
        <v>23</v>
      </c>
      <c r="E66" s="7">
        <v>18</v>
      </c>
      <c r="F66" s="7">
        <v>13</v>
      </c>
      <c r="G66" s="7">
        <v>16</v>
      </c>
      <c r="H66" s="7">
        <v>17</v>
      </c>
      <c r="I66" s="7">
        <v>21</v>
      </c>
      <c r="J66" s="7">
        <v>20</v>
      </c>
      <c r="K66" s="7">
        <v>24</v>
      </c>
      <c r="M66" s="7">
        <v>21</v>
      </c>
      <c r="P66" s="7">
        <v>24</v>
      </c>
      <c r="Q66" s="7">
        <v>19</v>
      </c>
      <c r="R66" s="7">
        <v>16</v>
      </c>
      <c r="S66" s="7">
        <v>21</v>
      </c>
      <c r="W66" s="30">
        <f t="shared" si="2"/>
        <v>253</v>
      </c>
      <c r="X66" s="30">
        <f t="shared" si="3"/>
        <v>13</v>
      </c>
      <c r="Y66" s="30">
        <f>SUM(K66,P66,D66,I66,S66,M66)</f>
        <v>134</v>
      </c>
    </row>
    <row r="67" spans="1:25">
      <c r="A67" s="6">
        <v>13</v>
      </c>
      <c r="B67" s="14" t="s">
        <v>6</v>
      </c>
      <c r="C67" s="16" t="s">
        <v>49</v>
      </c>
      <c r="D67" s="14">
        <v>25</v>
      </c>
      <c r="F67" s="7">
        <v>16</v>
      </c>
      <c r="J67" s="7">
        <v>23</v>
      </c>
      <c r="K67" s="7">
        <v>27</v>
      </c>
      <c r="O67" s="7">
        <v>23</v>
      </c>
      <c r="Q67" s="7">
        <v>20</v>
      </c>
      <c r="W67" s="30">
        <f t="shared" si="2"/>
        <v>134</v>
      </c>
      <c r="X67" s="30">
        <f t="shared" si="3"/>
        <v>6</v>
      </c>
      <c r="Y67" s="30">
        <f>SUM(K67,F67,D67,O67,J67,Q67)</f>
        <v>134</v>
      </c>
    </row>
    <row r="68" spans="1:25">
      <c r="A68" s="6">
        <v>14</v>
      </c>
      <c r="B68" s="15" t="s">
        <v>38</v>
      </c>
      <c r="C68" s="16" t="s">
        <v>49</v>
      </c>
      <c r="F68" s="7">
        <v>15</v>
      </c>
      <c r="G68" s="7">
        <v>17</v>
      </c>
      <c r="H68" s="7">
        <v>20</v>
      </c>
      <c r="J68" s="7">
        <v>21</v>
      </c>
      <c r="L68" s="7">
        <v>22</v>
      </c>
      <c r="M68" s="7">
        <v>22</v>
      </c>
      <c r="P68" s="7">
        <v>23</v>
      </c>
      <c r="R68" s="7">
        <v>17</v>
      </c>
      <c r="S68" s="7">
        <v>20</v>
      </c>
      <c r="W68" s="30">
        <f t="shared" si="2"/>
        <v>177</v>
      </c>
      <c r="X68" s="30">
        <f t="shared" si="3"/>
        <v>9</v>
      </c>
      <c r="Y68" s="30">
        <f>SUM(M68,S68,L68,P68,J68,H68)</f>
        <v>128</v>
      </c>
    </row>
    <row r="69" spans="1:25">
      <c r="A69" s="6">
        <v>15</v>
      </c>
      <c r="B69" s="14" t="s">
        <v>33</v>
      </c>
      <c r="C69" s="16" t="s">
        <v>49</v>
      </c>
      <c r="D69" s="14">
        <v>20</v>
      </c>
      <c r="E69" s="7">
        <v>13</v>
      </c>
      <c r="G69" s="7">
        <v>10</v>
      </c>
      <c r="H69" s="7">
        <v>10</v>
      </c>
      <c r="I69" s="7">
        <v>20</v>
      </c>
      <c r="J69" s="7">
        <v>13</v>
      </c>
      <c r="K69" s="7">
        <v>21</v>
      </c>
      <c r="M69" s="7">
        <v>15</v>
      </c>
      <c r="N69" s="7">
        <v>25</v>
      </c>
      <c r="Q69" s="7">
        <v>20</v>
      </c>
      <c r="R69" s="7">
        <v>14</v>
      </c>
      <c r="W69" s="30">
        <f t="shared" si="2"/>
        <v>181</v>
      </c>
      <c r="X69" s="30">
        <f t="shared" si="3"/>
        <v>11</v>
      </c>
      <c r="Y69" s="30">
        <f>SUM(K69,Q69,D69,I69,M69,N69)</f>
        <v>121</v>
      </c>
    </row>
    <row r="70" spans="1:25">
      <c r="A70" s="6">
        <v>16</v>
      </c>
      <c r="B70" s="15" t="s">
        <v>32</v>
      </c>
      <c r="C70" s="6" t="s">
        <v>65</v>
      </c>
      <c r="E70" s="7">
        <v>14</v>
      </c>
      <c r="F70" s="7">
        <v>11</v>
      </c>
      <c r="H70" s="7">
        <v>12</v>
      </c>
      <c r="I70" s="7">
        <v>17</v>
      </c>
      <c r="J70" s="7">
        <v>16</v>
      </c>
      <c r="L70" s="7">
        <v>21</v>
      </c>
      <c r="M70" s="7">
        <v>16</v>
      </c>
      <c r="N70" s="7">
        <v>26</v>
      </c>
      <c r="P70" s="7">
        <v>22</v>
      </c>
      <c r="S70" s="7">
        <v>19</v>
      </c>
      <c r="W70" s="30">
        <f t="shared" si="2"/>
        <v>174</v>
      </c>
      <c r="X70" s="30">
        <f t="shared" si="3"/>
        <v>10</v>
      </c>
      <c r="Y70" s="30">
        <f>SUM(L70,P70,N70,I70,S70,M70)</f>
        <v>121</v>
      </c>
    </row>
    <row r="71" spans="1:25">
      <c r="A71" s="6">
        <v>17</v>
      </c>
      <c r="B71" s="14" t="s">
        <v>45</v>
      </c>
      <c r="C71" s="16" t="s">
        <v>49</v>
      </c>
      <c r="D71" s="14">
        <v>24</v>
      </c>
      <c r="E71" s="7">
        <v>17</v>
      </c>
      <c r="F71" s="7">
        <v>14</v>
      </c>
      <c r="G71" s="7">
        <v>14</v>
      </c>
      <c r="H71" s="7">
        <v>18</v>
      </c>
      <c r="I71" s="7">
        <v>22</v>
      </c>
      <c r="J71" s="7">
        <v>19</v>
      </c>
      <c r="M71" s="7">
        <v>20</v>
      </c>
      <c r="W71" s="30">
        <f t="shared" si="2"/>
        <v>148</v>
      </c>
      <c r="X71" s="30">
        <f t="shared" si="3"/>
        <v>8</v>
      </c>
      <c r="Y71" s="30">
        <f>SUM(H71,E71,D71,I71,J71,M71)</f>
        <v>120</v>
      </c>
    </row>
    <row r="72" spans="1:25">
      <c r="A72" s="6">
        <v>18</v>
      </c>
      <c r="B72" s="14" t="s">
        <v>66</v>
      </c>
      <c r="C72" s="16" t="s">
        <v>52</v>
      </c>
      <c r="H72" s="7">
        <v>9</v>
      </c>
      <c r="I72" s="7">
        <v>18</v>
      </c>
      <c r="J72" s="7">
        <v>12</v>
      </c>
      <c r="K72" s="7">
        <v>23</v>
      </c>
      <c r="L72" s="7">
        <v>20</v>
      </c>
      <c r="M72" s="7">
        <v>19</v>
      </c>
      <c r="Q72" s="7">
        <v>18</v>
      </c>
      <c r="R72" s="7">
        <v>13</v>
      </c>
      <c r="W72" s="30">
        <f t="shared" si="2"/>
        <v>132</v>
      </c>
      <c r="X72" s="30">
        <f t="shared" si="3"/>
        <v>8</v>
      </c>
      <c r="Y72" s="30">
        <f>SUM(K72,Q72,L72,I72,J72,M72)</f>
        <v>110</v>
      </c>
    </row>
    <row r="73" spans="1:25">
      <c r="A73" s="6">
        <v>19</v>
      </c>
      <c r="B73" s="14" t="s">
        <v>48</v>
      </c>
      <c r="C73" s="16" t="s">
        <v>81</v>
      </c>
      <c r="D73" s="14">
        <v>19</v>
      </c>
      <c r="F73" s="7">
        <v>10</v>
      </c>
      <c r="G73" s="7">
        <v>12</v>
      </c>
      <c r="I73" s="7">
        <v>19</v>
      </c>
      <c r="J73" s="7">
        <v>14</v>
      </c>
      <c r="K73" s="7">
        <v>22</v>
      </c>
      <c r="M73" s="7">
        <v>18</v>
      </c>
      <c r="R73" s="7">
        <v>15</v>
      </c>
      <c r="W73" s="30">
        <f t="shared" si="2"/>
        <v>129</v>
      </c>
      <c r="X73" s="30">
        <f t="shared" si="3"/>
        <v>8</v>
      </c>
      <c r="Y73" s="30">
        <f>SUM(K73,R73,D73,I73,J73,M73)</f>
        <v>107</v>
      </c>
    </row>
    <row r="74" spans="1:25">
      <c r="A74" s="6">
        <v>20</v>
      </c>
      <c r="B74" s="14" t="s">
        <v>47</v>
      </c>
      <c r="C74" s="16" t="s">
        <v>50</v>
      </c>
      <c r="D74" s="14">
        <v>21</v>
      </c>
      <c r="E74" s="7">
        <v>12</v>
      </c>
      <c r="F74" s="7">
        <v>8</v>
      </c>
      <c r="G74" s="7">
        <v>11</v>
      </c>
      <c r="H74" s="7">
        <v>15</v>
      </c>
      <c r="I74" s="7">
        <v>16</v>
      </c>
      <c r="J74" s="7">
        <v>11</v>
      </c>
      <c r="M74" s="7">
        <v>17</v>
      </c>
      <c r="Q74" s="7">
        <v>17</v>
      </c>
      <c r="W74" s="30">
        <f t="shared" si="2"/>
        <v>128</v>
      </c>
      <c r="X74" s="30">
        <f t="shared" si="3"/>
        <v>9</v>
      </c>
      <c r="Y74" s="30">
        <f>SUM(M74,E74,D74,I74,Q74,H74)</f>
        <v>98</v>
      </c>
    </row>
    <row r="75" spans="1:25">
      <c r="B75" s="14"/>
      <c r="C75" s="16"/>
      <c r="W75" s="26"/>
      <c r="X75" s="26"/>
      <c r="Y75" s="26"/>
    </row>
  </sheetData>
  <sortState ref="A1:Y48">
    <sortCondition descending="1" ref="W1:W48"/>
  </sortState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topLeftCell="I10" workbookViewId="0">
      <selection activeCell="I49" sqref="I49"/>
    </sheetView>
  </sheetViews>
  <sheetFormatPr defaultRowHeight="12.75"/>
  <cols>
    <col min="1" max="1" width="9.140625" style="6"/>
    <col min="2" max="2" width="23.5703125" style="9" customWidth="1"/>
    <col min="3" max="3" width="8.7109375" style="7" customWidth="1"/>
    <col min="4" max="5" width="7.7109375" style="7" customWidth="1"/>
    <col min="6" max="6" width="9.140625" style="7"/>
    <col min="7" max="7" width="17.140625" style="9" customWidth="1"/>
    <col min="8" max="8" width="16.42578125" style="9" bestFit="1" customWidth="1"/>
    <col min="9" max="9" width="13.140625" style="9" customWidth="1"/>
    <col min="10" max="10" width="11" style="9" customWidth="1"/>
    <col min="11" max="11" width="7.28515625" style="7" bestFit="1" customWidth="1"/>
    <col min="12" max="12" width="9.140625" style="9"/>
    <col min="13" max="13" width="15.7109375" style="9" customWidth="1"/>
    <col min="14" max="14" width="16.42578125" style="9" bestFit="1" customWidth="1"/>
    <col min="15" max="15" width="16.140625" style="7" customWidth="1"/>
    <col min="16" max="16" width="18.140625" style="9" customWidth="1"/>
    <col min="17" max="17" width="12.5703125" style="6" customWidth="1"/>
    <col min="18" max="18" width="16.42578125" style="9" bestFit="1" customWidth="1"/>
    <col min="19" max="19" width="9.140625" style="9"/>
    <col min="20" max="20" width="16.7109375" style="9" customWidth="1"/>
    <col min="21" max="21" width="9.140625" style="7"/>
    <col min="22" max="16384" width="9.140625" style="9"/>
  </cols>
  <sheetData>
    <row r="1" spans="1:21">
      <c r="A1" s="33" t="s">
        <v>25</v>
      </c>
      <c r="B1" s="33"/>
      <c r="C1" s="33"/>
      <c r="D1" s="33"/>
      <c r="E1" s="1"/>
      <c r="G1" s="33" t="s">
        <v>24</v>
      </c>
      <c r="H1" s="33"/>
      <c r="I1" s="33"/>
      <c r="J1" s="33"/>
      <c r="M1" s="33" t="s">
        <v>26</v>
      </c>
      <c r="N1" s="33"/>
      <c r="O1" s="33"/>
      <c r="Q1" s="33" t="s">
        <v>27</v>
      </c>
      <c r="R1" s="33"/>
      <c r="S1" s="33"/>
    </row>
    <row r="2" spans="1:21">
      <c r="M2" s="3"/>
      <c r="N2" s="3"/>
    </row>
    <row r="3" spans="1:21" ht="12" customHeight="1">
      <c r="A3" s="2" t="s">
        <v>2</v>
      </c>
      <c r="B3" s="3" t="s">
        <v>0</v>
      </c>
      <c r="C3" s="2" t="s">
        <v>1</v>
      </c>
      <c r="D3" s="12" t="s">
        <v>10</v>
      </c>
      <c r="E3" s="12" t="s">
        <v>20</v>
      </c>
      <c r="F3" s="1"/>
      <c r="G3" s="2" t="s">
        <v>2</v>
      </c>
      <c r="H3" s="3" t="s">
        <v>0</v>
      </c>
      <c r="I3" s="2" t="s">
        <v>1</v>
      </c>
      <c r="J3" s="25" t="s">
        <v>40</v>
      </c>
      <c r="K3" s="1"/>
      <c r="M3" s="2" t="s">
        <v>2</v>
      </c>
      <c r="N3" s="3" t="s">
        <v>0</v>
      </c>
      <c r="O3" s="24" t="s">
        <v>40</v>
      </c>
      <c r="Q3" s="2" t="s">
        <v>2</v>
      </c>
      <c r="R3" s="1" t="s">
        <v>0</v>
      </c>
      <c r="S3" s="24" t="s">
        <v>40</v>
      </c>
      <c r="T3" s="1"/>
    </row>
    <row r="4" spans="1:21" ht="11.85" customHeight="1">
      <c r="A4" s="6">
        <v>1</v>
      </c>
      <c r="B4" s="14" t="s">
        <v>5</v>
      </c>
      <c r="C4" s="16" t="s">
        <v>49</v>
      </c>
      <c r="D4" s="7">
        <v>416</v>
      </c>
      <c r="E4" s="7">
        <v>15</v>
      </c>
      <c r="F4" s="2"/>
      <c r="G4" s="2">
        <v>1</v>
      </c>
      <c r="H4" s="18" t="s">
        <v>51</v>
      </c>
      <c r="I4" s="16" t="s">
        <v>49</v>
      </c>
      <c r="J4" s="7">
        <v>178</v>
      </c>
      <c r="K4" s="9"/>
      <c r="M4" s="6">
        <v>1</v>
      </c>
      <c r="N4" s="15" t="s">
        <v>51</v>
      </c>
      <c r="O4" s="7">
        <v>178</v>
      </c>
      <c r="Q4" s="2">
        <v>1</v>
      </c>
      <c r="R4" s="18" t="s">
        <v>32</v>
      </c>
      <c r="S4" s="1">
        <v>121</v>
      </c>
      <c r="T4" s="1"/>
      <c r="U4" s="1"/>
    </row>
    <row r="5" spans="1:21" ht="11.85" customHeight="1">
      <c r="A5" s="2">
        <v>2</v>
      </c>
      <c r="B5" s="18" t="s">
        <v>31</v>
      </c>
      <c r="C5" s="6" t="s">
        <v>52</v>
      </c>
      <c r="D5" s="7">
        <v>299</v>
      </c>
      <c r="E5" s="7">
        <v>12</v>
      </c>
      <c r="F5" s="6"/>
      <c r="G5" s="6">
        <v>2</v>
      </c>
      <c r="H5" s="14" t="s">
        <v>8</v>
      </c>
      <c r="I5" s="16" t="s">
        <v>52</v>
      </c>
      <c r="J5" s="7">
        <v>177</v>
      </c>
      <c r="K5" s="9"/>
      <c r="M5" s="2">
        <v>2</v>
      </c>
      <c r="N5" s="17" t="s">
        <v>5</v>
      </c>
      <c r="O5" s="7">
        <v>174</v>
      </c>
      <c r="Q5" s="6">
        <v>2</v>
      </c>
      <c r="R5" s="14" t="s">
        <v>48</v>
      </c>
      <c r="S5" s="7">
        <v>107</v>
      </c>
      <c r="T5" s="7"/>
      <c r="U5" s="1"/>
    </row>
    <row r="6" spans="1:21" ht="11.85" customHeight="1">
      <c r="A6" s="6">
        <v>4</v>
      </c>
      <c r="B6" s="15" t="s">
        <v>51</v>
      </c>
      <c r="C6" s="16" t="s">
        <v>49</v>
      </c>
      <c r="D6" s="7">
        <v>265</v>
      </c>
      <c r="E6" s="7">
        <v>9</v>
      </c>
      <c r="F6" s="6"/>
      <c r="G6" s="6">
        <v>3</v>
      </c>
      <c r="H6" s="14" t="s">
        <v>5</v>
      </c>
      <c r="I6" s="16" t="s">
        <v>49</v>
      </c>
      <c r="J6" s="7">
        <v>174</v>
      </c>
      <c r="K6" s="9"/>
      <c r="M6" s="2">
        <v>3</v>
      </c>
      <c r="N6" s="15" t="s">
        <v>3</v>
      </c>
      <c r="O6" s="7">
        <v>171</v>
      </c>
      <c r="R6" s="7"/>
      <c r="S6" s="7"/>
      <c r="T6" s="7"/>
      <c r="U6" s="9"/>
    </row>
    <row r="7" spans="1:21" ht="11.85" customHeight="1">
      <c r="A7" s="6">
        <v>3</v>
      </c>
      <c r="B7" s="14" t="s">
        <v>23</v>
      </c>
      <c r="C7" s="16" t="s">
        <v>49</v>
      </c>
      <c r="D7" s="7">
        <v>255</v>
      </c>
      <c r="E7" s="7">
        <v>11</v>
      </c>
      <c r="F7" s="6"/>
      <c r="G7" s="6">
        <v>4</v>
      </c>
      <c r="H7" s="15" t="s">
        <v>3</v>
      </c>
      <c r="I7" s="6" t="s">
        <v>49</v>
      </c>
      <c r="J7" s="7">
        <v>171</v>
      </c>
      <c r="K7" s="9"/>
      <c r="M7" s="6">
        <v>4</v>
      </c>
      <c r="N7" s="15" t="s">
        <v>35</v>
      </c>
      <c r="O7" s="7">
        <v>168</v>
      </c>
      <c r="R7" s="7"/>
      <c r="S7" s="7"/>
      <c r="T7" s="7"/>
      <c r="U7" s="9"/>
    </row>
    <row r="8" spans="1:21" ht="11.85" customHeight="1">
      <c r="A8" s="6">
        <v>6</v>
      </c>
      <c r="B8" s="14" t="s">
        <v>7</v>
      </c>
      <c r="C8" s="16" t="s">
        <v>49</v>
      </c>
      <c r="D8" s="7">
        <v>253</v>
      </c>
      <c r="E8" s="7">
        <v>13</v>
      </c>
      <c r="F8" s="6"/>
      <c r="G8" s="6">
        <v>5</v>
      </c>
      <c r="H8" s="15" t="s">
        <v>35</v>
      </c>
      <c r="I8" s="6" t="s">
        <v>49</v>
      </c>
      <c r="J8" s="7">
        <v>168</v>
      </c>
      <c r="K8" s="9"/>
      <c r="M8" s="2">
        <v>5</v>
      </c>
      <c r="N8" s="15" t="s">
        <v>22</v>
      </c>
      <c r="O8" s="7">
        <v>161</v>
      </c>
      <c r="R8" s="7"/>
      <c r="S8" s="7"/>
      <c r="T8" s="7"/>
      <c r="U8" s="9"/>
    </row>
    <row r="9" spans="1:21" ht="11.85" customHeight="1">
      <c r="A9" s="6">
        <v>5</v>
      </c>
      <c r="B9" s="15" t="s">
        <v>22</v>
      </c>
      <c r="C9" s="6" t="s">
        <v>49</v>
      </c>
      <c r="D9" s="7">
        <v>247</v>
      </c>
      <c r="E9" s="7">
        <v>10</v>
      </c>
      <c r="F9" s="6"/>
      <c r="G9" s="6">
        <v>6</v>
      </c>
      <c r="H9" s="14" t="s">
        <v>43</v>
      </c>
      <c r="I9" s="16" t="s">
        <v>50</v>
      </c>
      <c r="J9" s="7">
        <v>162</v>
      </c>
      <c r="K9" s="9"/>
      <c r="M9" s="6">
        <v>6</v>
      </c>
      <c r="N9" s="14" t="s">
        <v>23</v>
      </c>
      <c r="O9" s="7">
        <v>150</v>
      </c>
      <c r="R9" s="7"/>
      <c r="S9" s="7"/>
      <c r="T9" s="7"/>
      <c r="U9" s="9"/>
    </row>
    <row r="10" spans="1:21" ht="11.85" customHeight="1">
      <c r="A10" s="6">
        <v>7</v>
      </c>
      <c r="B10" s="14" t="s">
        <v>43</v>
      </c>
      <c r="C10" s="16" t="s">
        <v>50</v>
      </c>
      <c r="D10" s="7">
        <v>233</v>
      </c>
      <c r="E10" s="7">
        <v>9</v>
      </c>
      <c r="F10" s="6"/>
      <c r="G10" s="6">
        <v>7</v>
      </c>
      <c r="H10" s="15" t="s">
        <v>31</v>
      </c>
      <c r="I10" s="6" t="s">
        <v>52</v>
      </c>
      <c r="J10" s="7">
        <v>161</v>
      </c>
      <c r="K10" s="9"/>
      <c r="M10" s="2">
        <v>7</v>
      </c>
      <c r="N10" s="15" t="s">
        <v>36</v>
      </c>
      <c r="O10" s="7">
        <v>147</v>
      </c>
      <c r="R10" s="7"/>
      <c r="S10" s="7"/>
      <c r="T10" s="7"/>
      <c r="U10" s="9"/>
    </row>
    <row r="11" spans="1:21" ht="11.85" customHeight="1">
      <c r="A11" s="6">
        <v>9</v>
      </c>
      <c r="B11" s="14" t="s">
        <v>8</v>
      </c>
      <c r="C11" s="16" t="s">
        <v>52</v>
      </c>
      <c r="D11" s="7">
        <v>231</v>
      </c>
      <c r="E11" s="7">
        <v>8</v>
      </c>
      <c r="F11" s="6"/>
      <c r="G11" s="6">
        <v>8</v>
      </c>
      <c r="H11" s="15" t="s">
        <v>22</v>
      </c>
      <c r="I11" s="6" t="s">
        <v>49</v>
      </c>
      <c r="J11" s="7">
        <v>161</v>
      </c>
      <c r="K11" s="9"/>
      <c r="M11" s="6">
        <v>8</v>
      </c>
      <c r="N11" s="14" t="s">
        <v>7</v>
      </c>
      <c r="O11" s="7">
        <v>134</v>
      </c>
      <c r="T11" s="7"/>
      <c r="U11" s="9"/>
    </row>
    <row r="12" spans="1:21" ht="11.85" customHeight="1">
      <c r="A12" s="6">
        <v>8</v>
      </c>
      <c r="B12" s="15" t="s">
        <v>36</v>
      </c>
      <c r="C12" s="6" t="s">
        <v>49</v>
      </c>
      <c r="D12" s="7">
        <v>222</v>
      </c>
      <c r="E12" s="7">
        <v>10</v>
      </c>
      <c r="F12" s="6"/>
      <c r="G12" s="6">
        <v>9</v>
      </c>
      <c r="H12" s="14" t="s">
        <v>23</v>
      </c>
      <c r="I12" s="16" t="s">
        <v>49</v>
      </c>
      <c r="J12" s="7">
        <v>150</v>
      </c>
      <c r="K12" s="9"/>
      <c r="M12" s="2">
        <v>9</v>
      </c>
      <c r="N12" s="14" t="s">
        <v>6</v>
      </c>
      <c r="O12" s="7">
        <v>134</v>
      </c>
      <c r="T12" s="7"/>
      <c r="U12" s="9"/>
    </row>
    <row r="13" spans="1:21" ht="11.85" customHeight="1">
      <c r="A13" s="6">
        <v>10</v>
      </c>
      <c r="B13" s="15" t="s">
        <v>3</v>
      </c>
      <c r="C13" s="6" t="s">
        <v>49</v>
      </c>
      <c r="D13" s="7">
        <v>222</v>
      </c>
      <c r="E13" s="7">
        <v>8</v>
      </c>
      <c r="F13" s="6"/>
      <c r="G13" s="6">
        <v>10</v>
      </c>
      <c r="H13" s="15" t="s">
        <v>36</v>
      </c>
      <c r="I13" s="6" t="s">
        <v>49</v>
      </c>
      <c r="J13" s="7">
        <v>147</v>
      </c>
      <c r="K13" s="9"/>
      <c r="M13" s="6">
        <v>10</v>
      </c>
      <c r="N13" s="15" t="s">
        <v>38</v>
      </c>
      <c r="O13" s="7">
        <v>128</v>
      </c>
      <c r="T13" s="7"/>
      <c r="U13" s="9"/>
    </row>
    <row r="14" spans="1:21" ht="11.85" customHeight="1">
      <c r="A14" s="6">
        <v>13</v>
      </c>
      <c r="B14" s="15" t="s">
        <v>35</v>
      </c>
      <c r="C14" s="6" t="s">
        <v>49</v>
      </c>
      <c r="D14" s="7">
        <v>215</v>
      </c>
      <c r="E14" s="7">
        <v>8</v>
      </c>
      <c r="F14" s="6"/>
      <c r="G14" s="6">
        <v>11</v>
      </c>
      <c r="H14" s="14" t="s">
        <v>44</v>
      </c>
      <c r="I14" s="16" t="s">
        <v>50</v>
      </c>
      <c r="J14" s="7">
        <v>144</v>
      </c>
      <c r="K14" s="9"/>
      <c r="M14" s="6">
        <v>11</v>
      </c>
      <c r="N14" s="14" t="s">
        <v>33</v>
      </c>
      <c r="O14" s="7">
        <v>121</v>
      </c>
      <c r="T14" s="7"/>
      <c r="U14" s="9"/>
    </row>
    <row r="15" spans="1:21" ht="11.85" customHeight="1">
      <c r="A15" s="6">
        <v>12</v>
      </c>
      <c r="B15" s="14" t="s">
        <v>44</v>
      </c>
      <c r="C15" s="16" t="s">
        <v>50</v>
      </c>
      <c r="D15" s="7">
        <v>184</v>
      </c>
      <c r="E15" s="7">
        <v>8</v>
      </c>
      <c r="F15" s="6"/>
      <c r="G15" s="6">
        <v>12</v>
      </c>
      <c r="H15" s="14" t="s">
        <v>7</v>
      </c>
      <c r="I15" s="16" t="s">
        <v>49</v>
      </c>
      <c r="J15" s="7">
        <v>134</v>
      </c>
      <c r="K15" s="9"/>
      <c r="M15" s="6">
        <v>12</v>
      </c>
      <c r="N15" s="15" t="s">
        <v>32</v>
      </c>
      <c r="O15" s="7">
        <v>121</v>
      </c>
      <c r="T15" s="7"/>
      <c r="U15" s="9"/>
    </row>
    <row r="16" spans="1:21" ht="11.85" customHeight="1">
      <c r="A16" s="6">
        <v>11</v>
      </c>
      <c r="B16" s="14" t="s">
        <v>33</v>
      </c>
      <c r="C16" s="16" t="s">
        <v>49</v>
      </c>
      <c r="D16" s="7">
        <v>181</v>
      </c>
      <c r="E16" s="7">
        <v>11</v>
      </c>
      <c r="F16" s="6"/>
      <c r="G16" s="6">
        <v>13</v>
      </c>
      <c r="H16" s="14" t="s">
        <v>6</v>
      </c>
      <c r="I16" s="16" t="s">
        <v>49</v>
      </c>
      <c r="J16" s="7">
        <v>134</v>
      </c>
      <c r="K16" s="3"/>
      <c r="M16" s="6">
        <v>13</v>
      </c>
      <c r="N16" s="14" t="s">
        <v>45</v>
      </c>
      <c r="O16" s="7">
        <v>120</v>
      </c>
      <c r="T16" s="7"/>
      <c r="U16" s="9"/>
    </row>
    <row r="17" spans="1:21" ht="11.85" customHeight="1">
      <c r="A17" s="6">
        <v>16</v>
      </c>
      <c r="B17" s="15" t="s">
        <v>38</v>
      </c>
      <c r="C17" s="16" t="s">
        <v>49</v>
      </c>
      <c r="D17" s="7">
        <v>177</v>
      </c>
      <c r="E17" s="7">
        <v>9</v>
      </c>
      <c r="F17" s="6"/>
      <c r="G17" s="6">
        <v>14</v>
      </c>
      <c r="H17" s="15" t="s">
        <v>38</v>
      </c>
      <c r="I17" s="16" t="s">
        <v>49</v>
      </c>
      <c r="J17" s="7">
        <v>128</v>
      </c>
      <c r="K17" s="9"/>
      <c r="N17" s="7"/>
      <c r="O17" s="9"/>
      <c r="T17" s="7"/>
      <c r="U17" s="9"/>
    </row>
    <row r="18" spans="1:21" ht="11.85" customHeight="1">
      <c r="A18" s="6">
        <v>14</v>
      </c>
      <c r="B18" s="15" t="s">
        <v>32</v>
      </c>
      <c r="C18" s="6" t="s">
        <v>65</v>
      </c>
      <c r="D18" s="7">
        <v>174</v>
      </c>
      <c r="E18" s="7">
        <v>10</v>
      </c>
      <c r="F18" s="6"/>
      <c r="G18" s="6">
        <v>15</v>
      </c>
      <c r="H18" s="14" t="s">
        <v>33</v>
      </c>
      <c r="I18" s="16" t="s">
        <v>49</v>
      </c>
      <c r="J18" s="7">
        <v>121</v>
      </c>
      <c r="K18" s="9"/>
      <c r="N18" s="7"/>
      <c r="O18" s="9"/>
      <c r="T18" s="7"/>
      <c r="U18" s="9"/>
    </row>
    <row r="19" spans="1:21" ht="11.85" customHeight="1">
      <c r="A19" s="6">
        <v>15</v>
      </c>
      <c r="B19" s="14" t="s">
        <v>45</v>
      </c>
      <c r="C19" s="16" t="s">
        <v>49</v>
      </c>
      <c r="D19" s="7">
        <v>148</v>
      </c>
      <c r="E19" s="7">
        <v>8</v>
      </c>
      <c r="F19" s="6"/>
      <c r="G19" s="6">
        <v>16</v>
      </c>
      <c r="H19" s="15" t="s">
        <v>32</v>
      </c>
      <c r="I19" s="6" t="s">
        <v>65</v>
      </c>
      <c r="J19" s="7">
        <v>121</v>
      </c>
      <c r="K19" s="9"/>
      <c r="L19" s="6"/>
      <c r="N19" s="7"/>
      <c r="O19" s="9"/>
      <c r="P19" s="6"/>
      <c r="T19" s="7"/>
      <c r="U19" s="9"/>
    </row>
    <row r="20" spans="1:21" ht="11.85" customHeight="1">
      <c r="A20" s="6">
        <v>17</v>
      </c>
      <c r="B20" s="14" t="s">
        <v>6</v>
      </c>
      <c r="C20" s="16" t="s">
        <v>49</v>
      </c>
      <c r="D20" s="7">
        <v>134</v>
      </c>
      <c r="E20" s="7">
        <v>6</v>
      </c>
      <c r="F20" s="6"/>
      <c r="G20" s="6">
        <v>17</v>
      </c>
      <c r="H20" s="14" t="s">
        <v>45</v>
      </c>
      <c r="I20" s="16" t="s">
        <v>49</v>
      </c>
      <c r="J20" s="7">
        <v>120</v>
      </c>
      <c r="K20" s="9"/>
      <c r="N20" s="7"/>
      <c r="O20" s="9"/>
      <c r="T20" s="7"/>
      <c r="U20" s="9"/>
    </row>
    <row r="21" spans="1:21" ht="11.85" customHeight="1">
      <c r="A21" s="6">
        <v>20</v>
      </c>
      <c r="B21" s="14" t="s">
        <v>66</v>
      </c>
      <c r="C21" s="16" t="s">
        <v>52</v>
      </c>
      <c r="D21" s="7">
        <v>132</v>
      </c>
      <c r="E21" s="7">
        <v>8</v>
      </c>
      <c r="F21" s="6"/>
      <c r="G21" s="6">
        <v>18</v>
      </c>
      <c r="H21" s="14" t="s">
        <v>66</v>
      </c>
      <c r="I21" s="16" t="s">
        <v>52</v>
      </c>
      <c r="J21" s="7">
        <v>110</v>
      </c>
      <c r="K21" s="9"/>
      <c r="N21" s="7"/>
      <c r="O21" s="9"/>
      <c r="T21" s="7"/>
      <c r="U21" s="9"/>
    </row>
    <row r="22" spans="1:21" ht="11.85" customHeight="1">
      <c r="A22" s="6">
        <v>21</v>
      </c>
      <c r="B22" s="14" t="s">
        <v>48</v>
      </c>
      <c r="C22" s="16" t="s">
        <v>81</v>
      </c>
      <c r="D22" s="7">
        <v>129</v>
      </c>
      <c r="E22" s="7">
        <v>8</v>
      </c>
      <c r="F22" s="6"/>
      <c r="G22" s="6">
        <v>19</v>
      </c>
      <c r="H22" s="14" t="s">
        <v>48</v>
      </c>
      <c r="I22" s="16" t="s">
        <v>81</v>
      </c>
      <c r="J22" s="7">
        <v>107</v>
      </c>
      <c r="K22" s="9"/>
      <c r="N22" s="7"/>
      <c r="O22" s="9"/>
      <c r="T22" s="7"/>
      <c r="U22" s="9"/>
    </row>
    <row r="23" spans="1:21" ht="11.85" customHeight="1">
      <c r="A23" s="6">
        <v>18</v>
      </c>
      <c r="B23" s="14" t="s">
        <v>47</v>
      </c>
      <c r="C23" s="16" t="s">
        <v>50</v>
      </c>
      <c r="D23" s="7">
        <v>128</v>
      </c>
      <c r="E23" s="7">
        <v>9</v>
      </c>
      <c r="G23" s="6">
        <v>20</v>
      </c>
      <c r="H23" s="14" t="s">
        <v>47</v>
      </c>
      <c r="I23" s="16" t="s">
        <v>50</v>
      </c>
      <c r="J23" s="7">
        <v>98</v>
      </c>
      <c r="K23" s="9"/>
      <c r="N23" s="7"/>
      <c r="O23" s="9"/>
      <c r="T23" s="7"/>
      <c r="U23" s="9"/>
    </row>
    <row r="24" spans="1:21" ht="11.85" customHeight="1">
      <c r="A24" s="6">
        <v>19</v>
      </c>
      <c r="B24" s="14" t="s">
        <v>9</v>
      </c>
      <c r="C24" s="16" t="s">
        <v>65</v>
      </c>
      <c r="D24" s="7">
        <v>121</v>
      </c>
      <c r="E24" s="7">
        <v>5</v>
      </c>
      <c r="F24" s="6"/>
      <c r="H24" s="7"/>
      <c r="I24" s="1"/>
      <c r="J24" s="1"/>
      <c r="K24" s="9"/>
      <c r="N24" s="7"/>
      <c r="O24" s="9"/>
      <c r="T24" s="7"/>
      <c r="U24" s="9"/>
    </row>
    <row r="25" spans="1:21" ht="12.75" customHeight="1">
      <c r="A25" s="6">
        <v>23</v>
      </c>
      <c r="B25" s="14" t="s">
        <v>70</v>
      </c>
      <c r="C25" s="14" t="s">
        <v>49</v>
      </c>
      <c r="D25" s="7">
        <v>116</v>
      </c>
      <c r="E25" s="7">
        <v>4</v>
      </c>
      <c r="F25" s="33" t="s">
        <v>18</v>
      </c>
      <c r="G25" s="33"/>
      <c r="H25" s="33"/>
      <c r="I25" s="33"/>
      <c r="J25" s="33"/>
      <c r="K25" s="33"/>
      <c r="O25" s="33" t="s">
        <v>78</v>
      </c>
      <c r="P25" s="33"/>
      <c r="Q25" s="33"/>
      <c r="S25" s="33" t="s">
        <v>79</v>
      </c>
      <c r="T25" s="33"/>
      <c r="U25" s="33"/>
    </row>
    <row r="26" spans="1:21" ht="11.85" customHeight="1">
      <c r="A26" s="6">
        <v>22</v>
      </c>
      <c r="B26" s="15" t="s">
        <v>30</v>
      </c>
      <c r="C26" s="6" t="s">
        <v>52</v>
      </c>
      <c r="D26" s="7">
        <v>87</v>
      </c>
      <c r="E26" s="7">
        <v>3</v>
      </c>
      <c r="F26" s="9"/>
      <c r="K26" s="9"/>
      <c r="N26" s="7"/>
      <c r="O26" s="9"/>
      <c r="T26" s="7"/>
      <c r="U26" s="9"/>
    </row>
    <row r="27" spans="1:21" ht="11.85" customHeight="1">
      <c r="A27" s="6">
        <v>24</v>
      </c>
      <c r="B27" s="15" t="s">
        <v>4</v>
      </c>
      <c r="C27" s="6" t="s">
        <v>55</v>
      </c>
      <c r="D27" s="7">
        <v>86</v>
      </c>
      <c r="E27" s="7">
        <v>4</v>
      </c>
      <c r="F27" s="9"/>
      <c r="K27" s="9"/>
      <c r="N27" s="7"/>
      <c r="O27" s="9"/>
      <c r="T27" s="7"/>
      <c r="U27" s="9"/>
    </row>
    <row r="28" spans="1:21" ht="11.85" customHeight="1">
      <c r="A28" s="6">
        <v>25</v>
      </c>
      <c r="B28" s="15" t="s">
        <v>53</v>
      </c>
      <c r="C28" s="6" t="s">
        <v>49</v>
      </c>
      <c r="D28" s="7">
        <v>85</v>
      </c>
      <c r="E28" s="7">
        <v>4</v>
      </c>
      <c r="G28" s="2" t="s">
        <v>2</v>
      </c>
      <c r="H28" s="4" t="s">
        <v>0</v>
      </c>
      <c r="I28" s="4" t="s">
        <v>16</v>
      </c>
      <c r="J28" s="4" t="s">
        <v>17</v>
      </c>
      <c r="K28" s="4" t="s">
        <v>16</v>
      </c>
      <c r="L28" s="4" t="s">
        <v>17</v>
      </c>
      <c r="M28" s="29" t="s">
        <v>15</v>
      </c>
      <c r="O28" s="2" t="s">
        <v>2</v>
      </c>
      <c r="P28" s="4" t="s">
        <v>0</v>
      </c>
      <c r="Q28" s="1" t="s">
        <v>40</v>
      </c>
      <c r="R28" s="6"/>
      <c r="S28" s="3" t="s">
        <v>2</v>
      </c>
      <c r="T28" s="3" t="s">
        <v>0</v>
      </c>
      <c r="U28" s="26" t="s">
        <v>40</v>
      </c>
    </row>
    <row r="29" spans="1:21" ht="11.85" customHeight="1">
      <c r="A29" s="6">
        <v>26</v>
      </c>
      <c r="B29" s="14" t="s">
        <v>28</v>
      </c>
      <c r="C29" s="14" t="s">
        <v>49</v>
      </c>
      <c r="D29" s="7">
        <v>83</v>
      </c>
      <c r="E29" s="7">
        <v>4</v>
      </c>
      <c r="I29" s="4" t="s">
        <v>19</v>
      </c>
      <c r="J29" s="4" t="s">
        <v>19</v>
      </c>
      <c r="K29" s="4" t="s">
        <v>14</v>
      </c>
      <c r="L29" s="4" t="s">
        <v>14</v>
      </c>
      <c r="M29" s="4" t="s">
        <v>14</v>
      </c>
      <c r="O29" s="2">
        <v>1</v>
      </c>
      <c r="P29" s="17" t="s">
        <v>8</v>
      </c>
      <c r="Q29" s="7">
        <v>177</v>
      </c>
      <c r="S29" s="2">
        <v>1</v>
      </c>
      <c r="T29" s="17" t="s">
        <v>43</v>
      </c>
      <c r="U29" s="7">
        <v>162</v>
      </c>
    </row>
    <row r="30" spans="1:21" ht="11.85" customHeight="1">
      <c r="A30" s="6">
        <v>27</v>
      </c>
      <c r="B30" s="13" t="s">
        <v>42</v>
      </c>
      <c r="C30" s="16" t="s">
        <v>49</v>
      </c>
      <c r="D30" s="7">
        <v>58</v>
      </c>
      <c r="E30" s="7">
        <v>2</v>
      </c>
      <c r="G30" s="2">
        <v>1</v>
      </c>
      <c r="H30" s="21" t="s">
        <v>71</v>
      </c>
      <c r="I30" s="7">
        <v>25.1</v>
      </c>
      <c r="J30" s="23">
        <v>66.03</v>
      </c>
      <c r="K30" s="10">
        <f t="shared" ref="K30:K43" si="0">10/(I30/60)</f>
        <v>23.904382470119522</v>
      </c>
      <c r="L30" s="10">
        <f t="shared" ref="L30:L43" si="1">25/(J30/60)</f>
        <v>22.716946842344388</v>
      </c>
      <c r="M30" s="10">
        <f t="shared" ref="M30:M43" si="2">AVERAGE(K30:L30)</f>
        <v>23.310664656231957</v>
      </c>
      <c r="N30" s="7"/>
      <c r="O30" s="6">
        <v>2</v>
      </c>
      <c r="P30" s="15" t="s">
        <v>31</v>
      </c>
      <c r="Q30" s="7">
        <v>161</v>
      </c>
      <c r="S30" s="6">
        <v>2</v>
      </c>
      <c r="T30" s="14" t="s">
        <v>44</v>
      </c>
      <c r="U30" s="7">
        <v>144</v>
      </c>
    </row>
    <row r="31" spans="1:21" ht="11.85" customHeight="1">
      <c r="A31" s="6">
        <v>28</v>
      </c>
      <c r="B31" s="14" t="s">
        <v>37</v>
      </c>
      <c r="C31" s="16" t="s">
        <v>49</v>
      </c>
      <c r="D31" s="7">
        <v>56</v>
      </c>
      <c r="E31" s="7">
        <v>3</v>
      </c>
      <c r="G31" s="6">
        <v>2</v>
      </c>
      <c r="H31" s="20" t="s">
        <v>3</v>
      </c>
      <c r="I31" s="7">
        <v>25.58</v>
      </c>
      <c r="J31" s="23">
        <v>65.13</v>
      </c>
      <c r="K31" s="10">
        <f t="shared" si="0"/>
        <v>23.455824863174357</v>
      </c>
      <c r="L31" s="10">
        <f t="shared" si="1"/>
        <v>23.03086135421465</v>
      </c>
      <c r="M31" s="10">
        <f t="shared" si="2"/>
        <v>23.243343108694503</v>
      </c>
      <c r="N31" s="7"/>
      <c r="O31" s="6">
        <v>3</v>
      </c>
      <c r="P31" s="14" t="s">
        <v>66</v>
      </c>
      <c r="Q31" s="7">
        <v>110</v>
      </c>
      <c r="S31" s="6">
        <v>3</v>
      </c>
      <c r="T31" s="14" t="s">
        <v>47</v>
      </c>
      <c r="U31" s="7">
        <v>98</v>
      </c>
    </row>
    <row r="32" spans="1:21" ht="11.85" customHeight="1">
      <c r="A32" s="6">
        <v>29</v>
      </c>
      <c r="B32" s="15" t="s">
        <v>58</v>
      </c>
      <c r="C32" s="6" t="s">
        <v>49</v>
      </c>
      <c r="D32" s="7">
        <v>52</v>
      </c>
      <c r="E32" s="7">
        <v>2</v>
      </c>
      <c r="G32" s="6">
        <v>3</v>
      </c>
      <c r="H32" s="20" t="s">
        <v>5</v>
      </c>
      <c r="I32" s="10">
        <v>25.632999999999999</v>
      </c>
      <c r="J32" s="23">
        <v>65.430000000000007</v>
      </c>
      <c r="K32" s="10">
        <f t="shared" si="0"/>
        <v>23.407326493192372</v>
      </c>
      <c r="L32" s="10">
        <f t="shared" si="1"/>
        <v>22.925263640531867</v>
      </c>
      <c r="M32" s="10">
        <f t="shared" si="2"/>
        <v>23.166295066862119</v>
      </c>
      <c r="N32" s="7"/>
      <c r="O32" s="6">
        <v>4</v>
      </c>
      <c r="P32" s="14" t="s">
        <v>48</v>
      </c>
      <c r="Q32" s="7">
        <v>107</v>
      </c>
      <c r="T32" s="7"/>
      <c r="U32" s="9"/>
    </row>
    <row r="33" spans="1:22" ht="11.85" customHeight="1">
      <c r="A33" s="6">
        <v>30</v>
      </c>
      <c r="B33" s="15" t="s">
        <v>11</v>
      </c>
      <c r="C33" s="6" t="s">
        <v>65</v>
      </c>
      <c r="D33" s="7">
        <v>45</v>
      </c>
      <c r="E33" s="7">
        <v>3</v>
      </c>
      <c r="G33" s="6">
        <v>4</v>
      </c>
      <c r="H33" s="20" t="s">
        <v>22</v>
      </c>
      <c r="I33" s="7">
        <v>25.27</v>
      </c>
      <c r="J33" s="23">
        <v>68.38</v>
      </c>
      <c r="K33" s="10">
        <f t="shared" si="0"/>
        <v>23.743569449940644</v>
      </c>
      <c r="L33" s="10">
        <f t="shared" si="1"/>
        <v>21.93623866627669</v>
      </c>
      <c r="M33" s="10">
        <f t="shared" si="2"/>
        <v>22.839904058108665</v>
      </c>
      <c r="N33" s="7"/>
      <c r="O33" s="6"/>
      <c r="P33" s="14"/>
      <c r="Q33" s="7"/>
    </row>
    <row r="34" spans="1:22" ht="11.85" customHeight="1">
      <c r="A34" s="6">
        <v>31</v>
      </c>
      <c r="B34" s="14" t="s">
        <v>68</v>
      </c>
      <c r="C34" s="16" t="s">
        <v>57</v>
      </c>
      <c r="D34" s="7">
        <v>45</v>
      </c>
      <c r="E34" s="7">
        <v>2</v>
      </c>
      <c r="G34" s="6">
        <v>5</v>
      </c>
      <c r="H34" s="20" t="s">
        <v>36</v>
      </c>
      <c r="I34" s="7">
        <v>26.32</v>
      </c>
      <c r="J34" s="7">
        <v>70.55</v>
      </c>
      <c r="K34" s="10">
        <f t="shared" si="0"/>
        <v>22.796352583586629</v>
      </c>
      <c r="L34" s="10">
        <f t="shared" si="1"/>
        <v>21.261516654854713</v>
      </c>
      <c r="M34" s="10">
        <f t="shared" si="2"/>
        <v>22.028934619220671</v>
      </c>
      <c r="N34" s="7"/>
      <c r="O34" s="6"/>
      <c r="P34" s="6"/>
      <c r="Q34" s="7"/>
      <c r="R34" s="6"/>
    </row>
    <row r="35" spans="1:22" ht="11.85" customHeight="1">
      <c r="A35" s="6">
        <v>32</v>
      </c>
      <c r="B35" s="15" t="s">
        <v>34</v>
      </c>
      <c r="C35" s="6" t="s">
        <v>57</v>
      </c>
      <c r="D35" s="7">
        <v>44</v>
      </c>
      <c r="E35" s="7">
        <v>3</v>
      </c>
      <c r="G35" s="6">
        <v>6</v>
      </c>
      <c r="H35" s="20" t="s">
        <v>43</v>
      </c>
      <c r="I35" s="10">
        <v>26.88</v>
      </c>
      <c r="J35" s="31">
        <v>70.55</v>
      </c>
      <c r="K35" s="10">
        <f t="shared" si="0"/>
        <v>22.321428571428569</v>
      </c>
      <c r="L35" s="10">
        <f t="shared" si="1"/>
        <v>21.261516654854713</v>
      </c>
      <c r="M35" s="10">
        <f t="shared" si="2"/>
        <v>21.791472613141643</v>
      </c>
      <c r="N35" s="7"/>
      <c r="O35" s="5"/>
      <c r="Q35" s="9"/>
      <c r="R35" s="6"/>
    </row>
    <row r="36" spans="1:22" ht="11.85" customHeight="1">
      <c r="A36" s="6">
        <v>33</v>
      </c>
      <c r="B36" s="15" t="s">
        <v>82</v>
      </c>
      <c r="C36" s="6" t="s">
        <v>49</v>
      </c>
      <c r="D36" s="7">
        <v>44</v>
      </c>
      <c r="E36" s="7">
        <v>2</v>
      </c>
      <c r="G36" s="6">
        <v>7</v>
      </c>
      <c r="H36" s="20" t="s">
        <v>72</v>
      </c>
      <c r="I36" s="7">
        <v>26.73</v>
      </c>
      <c r="J36" s="23">
        <v>72.650000000000006</v>
      </c>
      <c r="K36" s="10">
        <f t="shared" si="0"/>
        <v>22.446689113355781</v>
      </c>
      <c r="L36" s="10">
        <f t="shared" si="1"/>
        <v>20.646937370956639</v>
      </c>
      <c r="M36" s="10">
        <f t="shared" si="2"/>
        <v>21.546813242156212</v>
      </c>
      <c r="N36" s="7"/>
      <c r="O36" s="5"/>
      <c r="Q36" s="9"/>
      <c r="R36" s="6"/>
    </row>
    <row r="37" spans="1:22" ht="11.85" customHeight="1">
      <c r="A37" s="6">
        <v>34</v>
      </c>
      <c r="B37" s="14" t="s">
        <v>63</v>
      </c>
      <c r="C37" s="16" t="s">
        <v>57</v>
      </c>
      <c r="D37" s="7">
        <v>33</v>
      </c>
      <c r="E37" s="7">
        <v>2</v>
      </c>
      <c r="G37" s="6">
        <v>8</v>
      </c>
      <c r="H37" s="20" t="s">
        <v>23</v>
      </c>
      <c r="I37" s="10">
        <v>27.55</v>
      </c>
      <c r="J37" s="23">
        <v>70.83</v>
      </c>
      <c r="K37" s="10">
        <f t="shared" si="0"/>
        <v>21.778584392014519</v>
      </c>
      <c r="L37" s="10">
        <f t="shared" si="1"/>
        <v>21.17746717492588</v>
      </c>
      <c r="M37" s="10">
        <f t="shared" si="2"/>
        <v>21.478025783470201</v>
      </c>
      <c r="N37" s="7"/>
      <c r="O37" s="5"/>
      <c r="Q37" s="9"/>
      <c r="R37" s="6"/>
    </row>
    <row r="38" spans="1:22" ht="11.85" customHeight="1">
      <c r="A38" s="6">
        <v>35</v>
      </c>
      <c r="B38" s="14" t="s">
        <v>29</v>
      </c>
      <c r="C38" s="16" t="s">
        <v>49</v>
      </c>
      <c r="D38" s="7">
        <v>28</v>
      </c>
      <c r="E38" s="7">
        <v>1</v>
      </c>
      <c r="G38" s="6">
        <v>9</v>
      </c>
      <c r="H38" s="20" t="s">
        <v>9</v>
      </c>
      <c r="I38" s="10">
        <v>28.83</v>
      </c>
      <c r="J38" s="7">
        <v>69.28</v>
      </c>
      <c r="K38" s="10">
        <f t="shared" si="0"/>
        <v>20.811654526534859</v>
      </c>
      <c r="L38" s="10">
        <f t="shared" si="1"/>
        <v>21.651270207852193</v>
      </c>
      <c r="M38" s="10">
        <f t="shared" si="2"/>
        <v>21.231462367193526</v>
      </c>
      <c r="N38" s="7"/>
      <c r="O38" s="5"/>
      <c r="P38" s="1"/>
      <c r="Q38" s="9"/>
      <c r="R38" s="6"/>
    </row>
    <row r="39" spans="1:22" ht="11.85" customHeight="1">
      <c r="A39" s="6">
        <v>36</v>
      </c>
      <c r="B39" s="14" t="s">
        <v>64</v>
      </c>
      <c r="C39" s="16" t="s">
        <v>57</v>
      </c>
      <c r="D39" s="7">
        <v>27</v>
      </c>
      <c r="E39" s="7">
        <v>2</v>
      </c>
      <c r="G39" s="6">
        <v>10</v>
      </c>
      <c r="H39" s="20" t="s">
        <v>53</v>
      </c>
      <c r="I39" s="10">
        <v>28.42</v>
      </c>
      <c r="J39" s="7">
        <v>71.650000000000006</v>
      </c>
      <c r="K39" s="10">
        <f t="shared" si="0"/>
        <v>21.111893033075297</v>
      </c>
      <c r="L39" s="10">
        <f t="shared" si="1"/>
        <v>20.935101186322399</v>
      </c>
      <c r="M39" s="10">
        <f t="shared" si="2"/>
        <v>21.023497109698848</v>
      </c>
      <c r="P39" s="1"/>
      <c r="Q39" s="9"/>
      <c r="R39" s="6"/>
      <c r="U39" s="9"/>
    </row>
    <row r="40" spans="1:22" ht="11.85" customHeight="1">
      <c r="A40" s="6">
        <v>37</v>
      </c>
      <c r="B40" s="14" t="s">
        <v>75</v>
      </c>
      <c r="C40" s="16" t="s">
        <v>49</v>
      </c>
      <c r="D40" s="7">
        <v>25</v>
      </c>
      <c r="E40" s="7">
        <v>1</v>
      </c>
      <c r="G40" s="6">
        <v>11</v>
      </c>
      <c r="H40" s="20" t="s">
        <v>6</v>
      </c>
      <c r="I40" s="10">
        <v>28.72</v>
      </c>
      <c r="J40" s="7">
        <v>72.650000000000006</v>
      </c>
      <c r="K40" s="10">
        <f t="shared" si="0"/>
        <v>20.891364902506965</v>
      </c>
      <c r="L40" s="10">
        <f t="shared" si="1"/>
        <v>20.646937370956639</v>
      </c>
      <c r="M40" s="10">
        <f t="shared" si="2"/>
        <v>20.7691511367318</v>
      </c>
      <c r="O40" s="9"/>
      <c r="P40" s="7"/>
      <c r="Q40" s="1"/>
      <c r="R40" s="6"/>
      <c r="U40" s="9"/>
      <c r="V40" s="7"/>
    </row>
    <row r="41" spans="1:22" ht="11.85" customHeight="1">
      <c r="A41" s="6">
        <v>38</v>
      </c>
      <c r="B41" s="14" t="s">
        <v>46</v>
      </c>
      <c r="C41" s="16" t="s">
        <v>49</v>
      </c>
      <c r="D41" s="7">
        <v>22</v>
      </c>
      <c r="E41" s="7">
        <v>1</v>
      </c>
      <c r="G41" s="6">
        <v>12</v>
      </c>
      <c r="H41" s="20" t="s">
        <v>38</v>
      </c>
      <c r="I41" s="7">
        <v>28.63</v>
      </c>
      <c r="J41" s="7">
        <v>75.02</v>
      </c>
      <c r="K41" s="10">
        <f t="shared" si="0"/>
        <v>20.9570380719525</v>
      </c>
      <c r="L41" s="10">
        <f t="shared" si="1"/>
        <v>19.99466808850973</v>
      </c>
      <c r="M41" s="10">
        <f t="shared" si="2"/>
        <v>20.475853080231115</v>
      </c>
      <c r="O41" s="9"/>
      <c r="P41" s="7"/>
      <c r="Q41" s="1"/>
      <c r="R41" s="6"/>
      <c r="V41" s="7"/>
    </row>
    <row r="42" spans="1:22" ht="11.85" customHeight="1">
      <c r="A42" s="6">
        <v>39</v>
      </c>
      <c r="B42" s="14" t="s">
        <v>61</v>
      </c>
      <c r="C42" s="16" t="s">
        <v>81</v>
      </c>
      <c r="D42" s="7">
        <v>22</v>
      </c>
      <c r="E42" s="7">
        <v>2</v>
      </c>
      <c r="F42" s="1"/>
      <c r="G42" s="6">
        <v>13</v>
      </c>
      <c r="H42" s="20" t="s">
        <v>32</v>
      </c>
      <c r="I42" s="7">
        <v>31.75</v>
      </c>
      <c r="J42" s="23">
        <v>80.349999999999994</v>
      </c>
      <c r="K42" s="10">
        <f t="shared" si="0"/>
        <v>18.897637795275589</v>
      </c>
      <c r="L42" s="10">
        <f t="shared" si="1"/>
        <v>18.668326073428751</v>
      </c>
      <c r="M42" s="10">
        <f t="shared" si="2"/>
        <v>18.782981934352172</v>
      </c>
      <c r="P42" s="1"/>
    </row>
    <row r="43" spans="1:22" ht="11.85" customHeight="1">
      <c r="A43" s="6">
        <v>40</v>
      </c>
      <c r="B43" s="15" t="s">
        <v>75</v>
      </c>
      <c r="C43" s="6" t="s">
        <v>49</v>
      </c>
      <c r="D43" s="7">
        <v>22</v>
      </c>
      <c r="E43" s="7">
        <v>1</v>
      </c>
      <c r="F43" s="1"/>
      <c r="G43" s="6">
        <v>14</v>
      </c>
      <c r="H43" s="20" t="s">
        <v>66</v>
      </c>
      <c r="I43" s="10">
        <v>32.82</v>
      </c>
      <c r="J43" s="32">
        <v>95.62</v>
      </c>
      <c r="K43" s="10">
        <f t="shared" si="0"/>
        <v>18.281535648994513</v>
      </c>
      <c r="L43" s="10">
        <f t="shared" si="1"/>
        <v>15.687094750052289</v>
      </c>
      <c r="M43" s="10">
        <f t="shared" si="2"/>
        <v>16.984315199523401</v>
      </c>
      <c r="P43" s="1"/>
    </row>
    <row r="44" spans="1:22" ht="11.85" customHeight="1">
      <c r="A44" s="6">
        <v>46</v>
      </c>
      <c r="B44" s="15" t="s">
        <v>54</v>
      </c>
      <c r="C44" s="6" t="s">
        <v>49</v>
      </c>
      <c r="D44" s="7">
        <v>21</v>
      </c>
      <c r="E44" s="7">
        <v>1</v>
      </c>
      <c r="F44" s="1"/>
      <c r="H44" s="7"/>
      <c r="I44" s="7"/>
      <c r="J44" s="10"/>
      <c r="K44" s="10"/>
      <c r="L44" s="10"/>
      <c r="P44" s="1"/>
    </row>
    <row r="45" spans="1:22" ht="11.85" customHeight="1">
      <c r="A45" s="6">
        <v>41</v>
      </c>
      <c r="B45" s="14" t="s">
        <v>76</v>
      </c>
      <c r="C45" s="16" t="s">
        <v>49</v>
      </c>
      <c r="D45" s="7">
        <v>21</v>
      </c>
      <c r="E45" s="7">
        <v>1</v>
      </c>
      <c r="F45" s="1"/>
      <c r="H45" s="7"/>
      <c r="I45" s="7"/>
      <c r="J45" s="10"/>
      <c r="K45" s="10"/>
      <c r="L45" s="10"/>
      <c r="P45" s="1"/>
    </row>
    <row r="46" spans="1:22">
      <c r="A46" s="6">
        <v>42</v>
      </c>
      <c r="B46" s="14" t="s">
        <v>62</v>
      </c>
      <c r="C46" s="16" t="s">
        <v>57</v>
      </c>
      <c r="D46" s="7">
        <v>20</v>
      </c>
      <c r="E46" s="7">
        <v>2</v>
      </c>
      <c r="L46" s="6"/>
      <c r="P46" s="1"/>
    </row>
    <row r="47" spans="1:22">
      <c r="A47" s="6">
        <v>43</v>
      </c>
      <c r="B47" s="15" t="s">
        <v>56</v>
      </c>
      <c r="C47" s="6" t="s">
        <v>55</v>
      </c>
      <c r="D47" s="7">
        <v>19</v>
      </c>
      <c r="E47" s="7">
        <v>1</v>
      </c>
      <c r="L47" s="6"/>
      <c r="P47" s="1"/>
    </row>
    <row r="48" spans="1:22">
      <c r="A48" s="6">
        <v>44</v>
      </c>
      <c r="B48" s="15" t="s">
        <v>59</v>
      </c>
      <c r="C48" s="6" t="s">
        <v>55</v>
      </c>
      <c r="D48" s="7">
        <v>17</v>
      </c>
      <c r="E48" s="7">
        <v>1</v>
      </c>
      <c r="L48" s="6"/>
      <c r="P48" s="1"/>
    </row>
    <row r="49" spans="1:16">
      <c r="A49" s="6">
        <v>45</v>
      </c>
      <c r="B49" s="14" t="s">
        <v>69</v>
      </c>
      <c r="C49" s="14" t="s">
        <v>57</v>
      </c>
      <c r="D49" s="7">
        <v>15</v>
      </c>
      <c r="E49" s="7">
        <v>1</v>
      </c>
      <c r="L49" s="6"/>
      <c r="P49" s="26"/>
    </row>
    <row r="50" spans="1:16">
      <c r="A50" s="6">
        <v>46</v>
      </c>
      <c r="B50" s="15" t="s">
        <v>60</v>
      </c>
      <c r="C50" s="6" t="s">
        <v>57</v>
      </c>
      <c r="D50" s="7">
        <v>9</v>
      </c>
      <c r="E50" s="7">
        <v>1</v>
      </c>
      <c r="L50" s="6"/>
      <c r="P50" s="25"/>
    </row>
    <row r="51" spans="1:16">
      <c r="B51" s="15"/>
      <c r="C51" s="6"/>
      <c r="D51" s="30"/>
      <c r="E51" s="30"/>
      <c r="L51" s="6"/>
      <c r="P51" s="30"/>
    </row>
    <row r="52" spans="1:16">
      <c r="B52" s="15"/>
      <c r="C52" s="6"/>
      <c r="D52" s="30"/>
      <c r="E52" s="30"/>
      <c r="L52" s="6"/>
      <c r="P52" s="30"/>
    </row>
    <row r="53" spans="1:16">
      <c r="B53" s="19" t="s">
        <v>83</v>
      </c>
      <c r="C53" s="1"/>
      <c r="D53" s="1"/>
      <c r="E53" s="1"/>
      <c r="L53" s="6"/>
      <c r="P53" s="1"/>
    </row>
    <row r="54" spans="1:16">
      <c r="B54" s="2"/>
      <c r="C54" s="11"/>
      <c r="D54" s="11"/>
      <c r="E54" s="11"/>
      <c r="L54" s="6"/>
      <c r="P54" s="1"/>
    </row>
    <row r="55" spans="1:16">
      <c r="C55" s="1"/>
      <c r="D55" s="1"/>
      <c r="E55" s="1"/>
      <c r="L55" s="6"/>
      <c r="P55" s="1"/>
    </row>
    <row r="56" spans="1:16">
      <c r="B56" s="11" t="s">
        <v>24</v>
      </c>
      <c r="C56" s="11" t="s">
        <v>51</v>
      </c>
      <c r="D56" s="3"/>
      <c r="E56" s="11"/>
      <c r="L56" s="6"/>
      <c r="P56" s="1"/>
    </row>
    <row r="59" spans="1:16">
      <c r="B59" s="11" t="s">
        <v>18</v>
      </c>
      <c r="C59" s="11" t="s">
        <v>71</v>
      </c>
      <c r="D59" s="3"/>
      <c r="E59" s="11"/>
      <c r="F59" s="11"/>
      <c r="G59" s="11"/>
    </row>
    <row r="62" spans="1:16">
      <c r="B62" s="11" t="s">
        <v>26</v>
      </c>
      <c r="C62" s="2" t="s">
        <v>5</v>
      </c>
    </row>
    <row r="63" spans="1:16">
      <c r="B63" s="11"/>
      <c r="C63" s="2"/>
      <c r="D63" s="3"/>
    </row>
    <row r="65" spans="2:4">
      <c r="B65" s="11" t="s">
        <v>27</v>
      </c>
      <c r="C65" s="11" t="s">
        <v>32</v>
      </c>
      <c r="D65" s="3"/>
    </row>
    <row r="66" spans="2:4">
      <c r="B66" s="11"/>
      <c r="C66" s="11"/>
      <c r="D66" s="3"/>
    </row>
    <row r="67" spans="2:4">
      <c r="B67" s="11"/>
      <c r="C67" s="11"/>
    </row>
    <row r="68" spans="2:4">
      <c r="B68" s="3" t="s">
        <v>80</v>
      </c>
      <c r="C68" s="2" t="s">
        <v>8</v>
      </c>
    </row>
    <row r="69" spans="2:4">
      <c r="B69" s="3"/>
    </row>
    <row r="71" spans="2:4">
      <c r="B71" s="11" t="s">
        <v>39</v>
      </c>
      <c r="C71" s="11" t="s">
        <v>43</v>
      </c>
    </row>
    <row r="74" spans="2:4">
      <c r="B74" s="3" t="s">
        <v>77</v>
      </c>
      <c r="C74" s="2" t="s">
        <v>31</v>
      </c>
    </row>
  </sheetData>
  <sortState ref="T29:U32">
    <sortCondition descending="1" ref="U29:U32"/>
  </sortState>
  <mergeCells count="7">
    <mergeCell ref="A1:D1"/>
    <mergeCell ref="Q1:S1"/>
    <mergeCell ref="F25:K25"/>
    <mergeCell ref="G1:J1"/>
    <mergeCell ref="M1:O1"/>
    <mergeCell ref="S25:U25"/>
    <mergeCell ref="O25:Q25"/>
  </mergeCells>
  <phoneticPr fontId="1" type="noConversion"/>
  <pageMargins left="0.75" right="0.75" top="1" bottom="1" header="0.5" footer="0.5"/>
  <pageSetup paperSize="9" scale="57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X36"/>
  <sheetViews>
    <sheetView zoomScale="115" zoomScaleNormal="115" workbookViewId="0">
      <selection activeCell="L5" sqref="L5:Q18"/>
    </sheetView>
  </sheetViews>
  <sheetFormatPr defaultRowHeight="12.75"/>
  <cols>
    <col min="1" max="1" width="9.140625" style="9"/>
    <col min="2" max="2" width="16.42578125" style="9" bestFit="1" customWidth="1"/>
    <col min="3" max="5" width="9.140625" style="9"/>
    <col min="6" max="6" width="4" style="9" customWidth="1"/>
    <col min="7" max="7" width="9.140625" style="9"/>
    <col min="8" max="9" width="9.140625" style="7"/>
    <col min="10" max="11" width="9.140625" style="9"/>
    <col min="12" max="12" width="16.42578125" style="9" bestFit="1" customWidth="1"/>
    <col min="13" max="13" width="9.140625" style="9"/>
    <col min="14" max="14" width="9.140625" style="7"/>
    <col min="15" max="18" width="9.140625" style="9"/>
    <col min="19" max="19" width="16.85546875" style="9" bestFit="1" customWidth="1"/>
    <col min="20" max="16384" width="9.140625" style="9"/>
  </cols>
  <sheetData>
    <row r="1" spans="2:24">
      <c r="B1" s="3" t="s">
        <v>18</v>
      </c>
      <c r="L1" s="3" t="s">
        <v>18</v>
      </c>
      <c r="S1" s="3"/>
    </row>
    <row r="3" spans="2:24">
      <c r="C3" s="33" t="s">
        <v>13</v>
      </c>
      <c r="D3" s="33"/>
      <c r="E3" s="33"/>
      <c r="F3" s="1"/>
      <c r="G3" s="33" t="s">
        <v>12</v>
      </c>
      <c r="H3" s="33"/>
      <c r="L3" s="4" t="s">
        <v>0</v>
      </c>
      <c r="M3" s="4" t="s">
        <v>16</v>
      </c>
      <c r="N3" s="4" t="s">
        <v>17</v>
      </c>
      <c r="O3" s="4" t="s">
        <v>16</v>
      </c>
      <c r="P3" s="4" t="s">
        <v>17</v>
      </c>
      <c r="Q3" s="1" t="s">
        <v>15</v>
      </c>
      <c r="T3" s="4"/>
      <c r="U3" s="4"/>
      <c r="V3" s="4"/>
      <c r="W3" s="4"/>
      <c r="X3" s="1"/>
    </row>
    <row r="4" spans="2:24">
      <c r="C4" s="4">
        <v>40651</v>
      </c>
      <c r="D4" s="4">
        <v>41045</v>
      </c>
      <c r="E4" s="4">
        <v>41151</v>
      </c>
      <c r="F4" s="4"/>
      <c r="G4" s="4">
        <v>40700</v>
      </c>
      <c r="H4" s="4">
        <v>40749</v>
      </c>
      <c r="I4" s="4"/>
      <c r="M4" s="4" t="s">
        <v>19</v>
      </c>
      <c r="N4" s="4" t="s">
        <v>19</v>
      </c>
      <c r="O4" s="4" t="s">
        <v>14</v>
      </c>
      <c r="P4" s="4" t="s">
        <v>14</v>
      </c>
      <c r="Q4" s="4" t="s">
        <v>14</v>
      </c>
      <c r="S4" s="4"/>
      <c r="T4" s="4"/>
      <c r="U4" s="4"/>
      <c r="V4" s="4"/>
      <c r="W4" s="4"/>
      <c r="X4" s="4"/>
    </row>
    <row r="5" spans="2:24">
      <c r="B5" s="20" t="s">
        <v>3</v>
      </c>
      <c r="C5" s="10">
        <v>25.666</v>
      </c>
      <c r="D5" s="10">
        <v>25.9</v>
      </c>
      <c r="E5" s="30">
        <v>25.58</v>
      </c>
      <c r="F5" s="10"/>
      <c r="G5" s="21">
        <v>65.13</v>
      </c>
      <c r="H5" s="10">
        <v>66.3</v>
      </c>
      <c r="L5" s="21" t="s">
        <v>71</v>
      </c>
      <c r="M5" s="7">
        <v>25.1</v>
      </c>
      <c r="N5" s="23">
        <v>66.03</v>
      </c>
      <c r="O5" s="10">
        <f t="shared" ref="O5:O18" si="0">10/(M5/60)</f>
        <v>23.904382470119522</v>
      </c>
      <c r="P5" s="10">
        <f t="shared" ref="P5:P18" si="1">25/(N5/60)</f>
        <v>22.716946842344388</v>
      </c>
      <c r="Q5" s="10">
        <f t="shared" ref="Q5:Q18" si="2">AVERAGE(O5:P5)</f>
        <v>23.310664656231957</v>
      </c>
      <c r="T5" s="10"/>
      <c r="U5" s="10"/>
      <c r="V5" s="10"/>
      <c r="W5" s="10"/>
      <c r="X5" s="10"/>
    </row>
    <row r="6" spans="2:24">
      <c r="B6" s="20" t="s">
        <v>5</v>
      </c>
      <c r="C6" s="22">
        <v>25.632999999999999</v>
      </c>
      <c r="D6" s="10"/>
      <c r="E6" s="7">
        <v>25.67</v>
      </c>
      <c r="F6" s="7"/>
      <c r="G6" s="21">
        <v>65.430000000000007</v>
      </c>
      <c r="H6" s="10">
        <v>68.27</v>
      </c>
      <c r="L6" s="20" t="s">
        <v>3</v>
      </c>
      <c r="M6" s="7">
        <v>25.58</v>
      </c>
      <c r="N6" s="23">
        <v>65.13</v>
      </c>
      <c r="O6" s="10">
        <f t="shared" si="0"/>
        <v>23.455824863174357</v>
      </c>
      <c r="P6" s="10">
        <f t="shared" si="1"/>
        <v>23.03086135421465</v>
      </c>
      <c r="Q6" s="10">
        <f t="shared" si="2"/>
        <v>23.243343108694503</v>
      </c>
      <c r="T6" s="10"/>
      <c r="U6" s="10"/>
      <c r="V6" s="10"/>
      <c r="W6" s="10"/>
      <c r="X6" s="10"/>
    </row>
    <row r="7" spans="2:24">
      <c r="B7" s="20" t="s">
        <v>70</v>
      </c>
      <c r="C7" s="22"/>
      <c r="D7" s="10"/>
      <c r="E7" s="7"/>
      <c r="F7" s="10"/>
      <c r="G7" s="21">
        <v>66.02</v>
      </c>
      <c r="H7" s="10"/>
      <c r="L7" s="20" t="s">
        <v>5</v>
      </c>
      <c r="M7" s="10">
        <v>25.632999999999999</v>
      </c>
      <c r="N7" s="23">
        <v>65.430000000000007</v>
      </c>
      <c r="O7" s="10">
        <f t="shared" si="0"/>
        <v>23.407326493192372</v>
      </c>
      <c r="P7" s="10">
        <f t="shared" si="1"/>
        <v>22.925263640531867</v>
      </c>
      <c r="Q7" s="10">
        <f t="shared" si="2"/>
        <v>23.166295066862119</v>
      </c>
      <c r="T7" s="10"/>
      <c r="U7" s="10"/>
      <c r="V7" s="10"/>
      <c r="W7" s="10"/>
      <c r="X7" s="10"/>
    </row>
    <row r="8" spans="2:24">
      <c r="B8" s="20" t="s">
        <v>71</v>
      </c>
      <c r="C8" s="10">
        <v>25.35</v>
      </c>
      <c r="D8" s="10"/>
      <c r="E8" s="30">
        <v>25.1</v>
      </c>
      <c r="F8" s="10"/>
      <c r="G8" s="21">
        <v>66.03</v>
      </c>
      <c r="H8" s="10"/>
      <c r="L8" s="20" t="s">
        <v>22</v>
      </c>
      <c r="M8" s="7">
        <v>25.27</v>
      </c>
      <c r="N8" s="23">
        <v>68.38</v>
      </c>
      <c r="O8" s="10">
        <f t="shared" si="0"/>
        <v>23.743569449940644</v>
      </c>
      <c r="P8" s="10">
        <f t="shared" si="1"/>
        <v>21.93623866627669</v>
      </c>
      <c r="Q8" s="10">
        <f t="shared" si="2"/>
        <v>22.839904058108665</v>
      </c>
      <c r="T8" s="10"/>
      <c r="U8" s="10"/>
      <c r="V8" s="10"/>
      <c r="W8" s="10"/>
      <c r="X8" s="10"/>
    </row>
    <row r="9" spans="2:24">
      <c r="B9" s="20" t="s">
        <v>22</v>
      </c>
      <c r="C9" s="10">
        <v>26.9</v>
      </c>
      <c r="D9" s="10">
        <v>27.62</v>
      </c>
      <c r="E9" s="30">
        <v>25.27</v>
      </c>
      <c r="F9" s="10"/>
      <c r="G9" s="21">
        <v>68.38</v>
      </c>
      <c r="H9" s="10"/>
      <c r="L9" s="20" t="s">
        <v>36</v>
      </c>
      <c r="M9" s="7">
        <v>26.32</v>
      </c>
      <c r="N9" s="7">
        <v>70.55</v>
      </c>
      <c r="O9" s="10">
        <f t="shared" si="0"/>
        <v>22.796352583586629</v>
      </c>
      <c r="P9" s="10">
        <f t="shared" si="1"/>
        <v>21.261516654854713</v>
      </c>
      <c r="Q9" s="10">
        <f t="shared" si="2"/>
        <v>22.028934619220671</v>
      </c>
      <c r="T9" s="10"/>
      <c r="U9" s="10"/>
      <c r="V9" s="10"/>
      <c r="W9" s="10"/>
      <c r="X9" s="10"/>
    </row>
    <row r="10" spans="2:24">
      <c r="B10" s="20" t="s">
        <v>23</v>
      </c>
      <c r="C10" s="22">
        <v>27.55</v>
      </c>
      <c r="D10" s="10">
        <v>28.87</v>
      </c>
      <c r="E10" s="7"/>
      <c r="F10" s="10"/>
      <c r="G10" s="21">
        <v>70.83</v>
      </c>
      <c r="L10" s="20" t="s">
        <v>43</v>
      </c>
      <c r="M10" s="10">
        <v>26.88</v>
      </c>
      <c r="N10" s="31">
        <v>70.55</v>
      </c>
      <c r="O10" s="10">
        <f t="shared" si="0"/>
        <v>22.321428571428569</v>
      </c>
      <c r="P10" s="10">
        <f t="shared" si="1"/>
        <v>21.261516654854713</v>
      </c>
      <c r="Q10" s="10">
        <f t="shared" si="2"/>
        <v>21.791472613141643</v>
      </c>
      <c r="T10" s="10"/>
      <c r="U10" s="10"/>
      <c r="V10" s="10"/>
      <c r="W10" s="10"/>
      <c r="X10" s="10"/>
    </row>
    <row r="11" spans="2:24">
      <c r="B11" s="20" t="s">
        <v>9</v>
      </c>
      <c r="C11" s="22"/>
      <c r="D11" s="22">
        <v>28.83</v>
      </c>
      <c r="E11" s="7"/>
      <c r="F11" s="10"/>
      <c r="G11" s="20">
        <v>71.650000000000006</v>
      </c>
      <c r="H11" s="1">
        <v>69.28</v>
      </c>
      <c r="L11" s="20" t="s">
        <v>72</v>
      </c>
      <c r="M11" s="7">
        <v>26.73</v>
      </c>
      <c r="N11" s="23">
        <v>72.650000000000006</v>
      </c>
      <c r="O11" s="10">
        <f t="shared" si="0"/>
        <v>22.446689113355781</v>
      </c>
      <c r="P11" s="10">
        <f t="shared" si="1"/>
        <v>20.646937370956639</v>
      </c>
      <c r="Q11" s="10">
        <f t="shared" si="2"/>
        <v>21.546813242156212</v>
      </c>
      <c r="T11" s="10"/>
      <c r="U11" s="10"/>
      <c r="V11" s="10"/>
      <c r="W11" s="10"/>
      <c r="X11" s="10"/>
    </row>
    <row r="12" spans="2:24">
      <c r="B12" s="20" t="s">
        <v>72</v>
      </c>
      <c r="C12" s="10">
        <v>27.38</v>
      </c>
      <c r="D12" s="10"/>
      <c r="E12" s="30">
        <v>26.73</v>
      </c>
      <c r="F12" s="10"/>
      <c r="G12" s="21">
        <v>72.650000000000006</v>
      </c>
      <c r="L12" s="20" t="s">
        <v>23</v>
      </c>
      <c r="M12" s="10">
        <v>27.55</v>
      </c>
      <c r="N12" s="23">
        <v>70.83</v>
      </c>
      <c r="O12" s="10">
        <f t="shared" si="0"/>
        <v>21.778584392014519</v>
      </c>
      <c r="P12" s="10">
        <f t="shared" si="1"/>
        <v>21.17746717492588</v>
      </c>
      <c r="Q12" s="10">
        <f t="shared" si="2"/>
        <v>21.478025783470201</v>
      </c>
      <c r="T12" s="10"/>
      <c r="U12" s="10"/>
      <c r="V12" s="10"/>
      <c r="W12" s="10"/>
      <c r="X12" s="10"/>
    </row>
    <row r="13" spans="2:24">
      <c r="B13" s="20" t="s">
        <v>38</v>
      </c>
      <c r="C13" s="10">
        <v>28.9</v>
      </c>
      <c r="D13" s="10"/>
      <c r="E13" s="30">
        <v>28.63</v>
      </c>
      <c r="F13" s="10"/>
      <c r="G13" s="21">
        <v>75.02</v>
      </c>
      <c r="L13" s="20" t="s">
        <v>9</v>
      </c>
      <c r="M13" s="10">
        <v>28.83</v>
      </c>
      <c r="N13" s="7">
        <v>69.28</v>
      </c>
      <c r="O13" s="10">
        <f t="shared" si="0"/>
        <v>20.811654526534859</v>
      </c>
      <c r="P13" s="10">
        <f t="shared" si="1"/>
        <v>21.651270207852193</v>
      </c>
      <c r="Q13" s="10">
        <f t="shared" si="2"/>
        <v>21.231462367193526</v>
      </c>
      <c r="T13" s="10"/>
      <c r="U13" s="10"/>
      <c r="V13" s="10"/>
      <c r="W13" s="10"/>
      <c r="X13" s="10"/>
    </row>
    <row r="14" spans="2:24">
      <c r="B14" s="20" t="s">
        <v>32</v>
      </c>
      <c r="C14" s="22"/>
      <c r="D14" s="10"/>
      <c r="E14" s="30">
        <v>31.75</v>
      </c>
      <c r="F14" s="7"/>
      <c r="G14" s="21">
        <v>80.349999999999994</v>
      </c>
      <c r="L14" s="20" t="s">
        <v>53</v>
      </c>
      <c r="M14" s="10">
        <v>28.42</v>
      </c>
      <c r="N14" s="7">
        <v>71.650000000000006</v>
      </c>
      <c r="O14" s="10">
        <f t="shared" si="0"/>
        <v>21.111893033075297</v>
      </c>
      <c r="P14" s="10">
        <f t="shared" si="1"/>
        <v>20.935101186322399</v>
      </c>
      <c r="Q14" s="10">
        <f t="shared" si="2"/>
        <v>21.023497109698848</v>
      </c>
      <c r="T14" s="10"/>
      <c r="U14" s="10"/>
      <c r="V14" s="10"/>
      <c r="W14" s="10"/>
      <c r="X14" s="10"/>
    </row>
    <row r="15" spans="2:24">
      <c r="B15" s="20" t="s">
        <v>66</v>
      </c>
      <c r="C15" s="22"/>
      <c r="D15" s="22">
        <v>32.82</v>
      </c>
      <c r="E15" s="7"/>
      <c r="F15" s="7"/>
      <c r="G15" s="21">
        <v>95.62</v>
      </c>
      <c r="L15" s="20" t="s">
        <v>6</v>
      </c>
      <c r="M15" s="10">
        <v>28.72</v>
      </c>
      <c r="N15" s="7">
        <v>72.650000000000006</v>
      </c>
      <c r="O15" s="10">
        <f t="shared" si="0"/>
        <v>20.891364902506965</v>
      </c>
      <c r="P15" s="10">
        <f t="shared" si="1"/>
        <v>20.646937370956639</v>
      </c>
      <c r="Q15" s="10">
        <f t="shared" si="2"/>
        <v>20.7691511367318</v>
      </c>
      <c r="T15" s="10"/>
      <c r="U15" s="10"/>
      <c r="V15" s="10"/>
      <c r="W15" s="10"/>
      <c r="X15" s="10"/>
    </row>
    <row r="16" spans="2:24">
      <c r="B16" s="20" t="s">
        <v>28</v>
      </c>
      <c r="C16" s="22"/>
      <c r="D16" s="10"/>
      <c r="E16" s="7"/>
      <c r="F16" s="7"/>
      <c r="G16" s="21">
        <v>97.31</v>
      </c>
      <c r="L16" s="20" t="s">
        <v>38</v>
      </c>
      <c r="M16" s="7">
        <v>28.63</v>
      </c>
      <c r="N16" s="7">
        <v>75.02</v>
      </c>
      <c r="O16" s="10">
        <f t="shared" si="0"/>
        <v>20.9570380719525</v>
      </c>
      <c r="P16" s="10">
        <f t="shared" si="1"/>
        <v>19.99466808850973</v>
      </c>
      <c r="Q16" s="10">
        <f t="shared" si="2"/>
        <v>20.475853080231115</v>
      </c>
      <c r="T16" s="10"/>
      <c r="U16" s="10"/>
      <c r="V16" s="10"/>
      <c r="W16" s="10"/>
      <c r="X16" s="10"/>
    </row>
    <row r="17" spans="2:24">
      <c r="B17" s="20" t="s">
        <v>43</v>
      </c>
      <c r="C17" s="22">
        <v>26.88</v>
      </c>
      <c r="D17" s="10"/>
      <c r="E17" s="7"/>
      <c r="F17" s="7"/>
      <c r="G17" s="20"/>
      <c r="H17" s="1">
        <v>70.55</v>
      </c>
      <c r="L17" s="20" t="s">
        <v>32</v>
      </c>
      <c r="M17" s="7">
        <v>31.75</v>
      </c>
      <c r="N17" s="23">
        <v>80.349999999999994</v>
      </c>
      <c r="O17" s="10">
        <f t="shared" si="0"/>
        <v>18.897637795275589</v>
      </c>
      <c r="P17" s="10">
        <f t="shared" si="1"/>
        <v>18.668326073428751</v>
      </c>
      <c r="Q17" s="10">
        <f t="shared" si="2"/>
        <v>18.782981934352172</v>
      </c>
      <c r="T17" s="10"/>
      <c r="U17" s="10"/>
      <c r="V17" s="10"/>
      <c r="W17" s="10"/>
      <c r="X17" s="10"/>
    </row>
    <row r="18" spans="2:24">
      <c r="B18" s="20" t="s">
        <v>36</v>
      </c>
      <c r="C18" s="10">
        <v>28.2</v>
      </c>
      <c r="D18" s="10">
        <v>29.32</v>
      </c>
      <c r="E18" s="7">
        <v>26.32</v>
      </c>
      <c r="F18" s="7"/>
      <c r="G18" s="20"/>
      <c r="H18" s="1">
        <v>70.98</v>
      </c>
      <c r="L18" s="20" t="s">
        <v>66</v>
      </c>
      <c r="M18" s="10">
        <v>32.82</v>
      </c>
      <c r="N18" s="32">
        <v>95.62</v>
      </c>
      <c r="O18" s="10">
        <f t="shared" si="0"/>
        <v>18.281535648994513</v>
      </c>
      <c r="P18" s="10">
        <f t="shared" si="1"/>
        <v>15.687094750052289</v>
      </c>
      <c r="Q18" s="10">
        <f t="shared" si="2"/>
        <v>16.984315199523401</v>
      </c>
      <c r="T18" s="10"/>
      <c r="U18" s="10"/>
      <c r="V18" s="10"/>
      <c r="W18" s="10"/>
      <c r="X18" s="10"/>
    </row>
    <row r="19" spans="2:24">
      <c r="B19" s="20" t="s">
        <v>73</v>
      </c>
      <c r="C19" s="22"/>
      <c r="D19" s="10"/>
      <c r="E19" s="7"/>
      <c r="F19" s="7"/>
      <c r="G19" s="20"/>
      <c r="H19" s="1">
        <v>71.12</v>
      </c>
      <c r="T19" s="10"/>
      <c r="U19" s="10"/>
      <c r="V19" s="10"/>
      <c r="W19" s="10"/>
      <c r="X19" s="10"/>
    </row>
    <row r="20" spans="2:24">
      <c r="B20" s="20" t="s">
        <v>53</v>
      </c>
      <c r="C20" s="22">
        <v>28.42</v>
      </c>
      <c r="D20" s="10"/>
      <c r="E20" s="7"/>
      <c r="F20" s="7"/>
      <c r="G20" s="20"/>
      <c r="H20" s="1">
        <v>71.650000000000006</v>
      </c>
      <c r="T20" s="10"/>
      <c r="U20" s="10"/>
      <c r="V20" s="10"/>
      <c r="W20" s="10"/>
      <c r="X20" s="10"/>
    </row>
    <row r="21" spans="2:24">
      <c r="B21" s="20" t="s">
        <v>6</v>
      </c>
      <c r="C21" s="22">
        <v>28.72</v>
      </c>
      <c r="D21" s="10"/>
      <c r="E21" s="7"/>
      <c r="F21" s="7"/>
      <c r="G21" s="20"/>
      <c r="H21" s="1">
        <v>72.650000000000006</v>
      </c>
      <c r="T21" s="10"/>
      <c r="U21" s="10"/>
      <c r="V21" s="10"/>
      <c r="W21" s="10"/>
      <c r="X21" s="10"/>
    </row>
    <row r="22" spans="2:24">
      <c r="B22" s="20" t="s">
        <v>37</v>
      </c>
      <c r="C22" s="7"/>
      <c r="D22" s="7"/>
      <c r="E22" s="7"/>
      <c r="F22" s="7"/>
      <c r="G22" s="20"/>
      <c r="H22" s="1">
        <v>75.02</v>
      </c>
      <c r="T22" s="10"/>
      <c r="U22" s="10"/>
      <c r="V22" s="10"/>
      <c r="W22" s="10"/>
      <c r="X22" s="10"/>
    </row>
    <row r="23" spans="2:24">
      <c r="B23" s="20"/>
      <c r="C23" s="7"/>
      <c r="D23" s="7"/>
      <c r="E23" s="7"/>
      <c r="F23" s="7"/>
      <c r="G23" s="20"/>
      <c r="T23" s="10"/>
      <c r="U23" s="10"/>
      <c r="V23" s="10"/>
      <c r="W23" s="10"/>
      <c r="X23" s="10"/>
    </row>
    <row r="24" spans="2:24">
      <c r="B24" s="3" t="s">
        <v>21</v>
      </c>
      <c r="C24" s="7"/>
      <c r="D24" s="7"/>
      <c r="E24" s="7"/>
      <c r="F24" s="7"/>
      <c r="G24" s="7"/>
      <c r="T24" s="10"/>
      <c r="U24" s="10"/>
      <c r="V24" s="10"/>
      <c r="W24" s="10"/>
      <c r="X24" s="10"/>
    </row>
    <row r="25" spans="2:24">
      <c r="C25" s="7"/>
      <c r="D25" s="7"/>
      <c r="E25" s="7"/>
      <c r="F25" s="7"/>
      <c r="G25" s="7"/>
      <c r="T25" s="10"/>
      <c r="U25" s="10"/>
      <c r="V25" s="10"/>
      <c r="W25" s="10"/>
      <c r="X25" s="10"/>
    </row>
    <row r="26" spans="2:24">
      <c r="B26" s="21" t="s">
        <v>74</v>
      </c>
      <c r="C26" s="7"/>
      <c r="D26" s="7"/>
      <c r="E26" s="7"/>
      <c r="F26" s="7"/>
      <c r="G26" s="7"/>
    </row>
    <row r="27" spans="2:24">
      <c r="C27" s="7"/>
      <c r="D27" s="7"/>
      <c r="E27" s="7"/>
      <c r="F27" s="7"/>
      <c r="G27" s="7"/>
    </row>
    <row r="28" spans="2:24">
      <c r="C28" s="7"/>
      <c r="D28" s="7"/>
      <c r="E28" s="7"/>
      <c r="F28" s="7"/>
      <c r="G28" s="7"/>
    </row>
    <row r="29" spans="2:24">
      <c r="C29" s="7"/>
      <c r="D29" s="7"/>
      <c r="E29" s="7"/>
      <c r="F29" s="7"/>
      <c r="G29" s="7"/>
    </row>
    <row r="30" spans="2:24">
      <c r="C30" s="7"/>
      <c r="E30" s="7"/>
      <c r="F30" s="7"/>
      <c r="G30" s="7"/>
    </row>
    <row r="31" spans="2:24">
      <c r="C31" s="7"/>
      <c r="E31" s="7"/>
      <c r="F31" s="7"/>
      <c r="G31" s="7"/>
    </row>
    <row r="32" spans="2:24">
      <c r="C32" s="7"/>
      <c r="E32" s="7"/>
      <c r="F32" s="7"/>
      <c r="G32" s="7"/>
    </row>
    <row r="34" spans="3:3">
      <c r="C34" s="7"/>
    </row>
    <row r="35" spans="3:3">
      <c r="C35" s="7"/>
    </row>
    <row r="36" spans="3:3">
      <c r="C36" s="7"/>
    </row>
  </sheetData>
  <sortState ref="L5:Q18">
    <sortCondition descending="1" ref="Q5:Q18"/>
  </sortState>
  <mergeCells count="2">
    <mergeCell ref="C3:E3"/>
    <mergeCell ref="G3:H3"/>
  </mergeCells>
  <phoneticPr fontId="1" type="noConversion"/>
  <pageMargins left="0.75" right="0.75" top="1" bottom="1" header="0.5" footer="0.5"/>
  <pageSetup paperSize="9" orientation="portrait" verticalDpi="0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</vt:lpstr>
      <vt:lpstr>Summary</vt:lpstr>
      <vt:lpstr>BAR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</dc:creator>
  <cp:lastModifiedBy>Kevin</cp:lastModifiedBy>
  <cp:lastPrinted>2011-08-17T20:26:08Z</cp:lastPrinted>
  <dcterms:created xsi:type="dcterms:W3CDTF">2009-04-30T09:25:50Z</dcterms:created>
  <dcterms:modified xsi:type="dcterms:W3CDTF">2012-09-03T17:16:11Z</dcterms:modified>
</cp:coreProperties>
</file>